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492" activeTab="1"/>
  </bookViews>
  <sheets>
    <sheet name="大会要領" sheetId="1" r:id="rId1"/>
    <sheet name="日程" sheetId="2" r:id="rId2"/>
    <sheet name="組合せ  " sheetId="3" r:id="rId3"/>
    <sheet name="プール戦勝敗表" sheetId="4" r:id="rId4"/>
  </sheets>
  <definedNames>
    <definedName name="_xlnm.Print_Area" localSheetId="2">'組合せ  '!$A$1:$Y$109</definedName>
    <definedName name="試合">#REF!</definedName>
    <definedName name="大会日程">#REF!</definedName>
  </definedNames>
  <calcPr fullCalcOnLoad="1"/>
</workbook>
</file>

<file path=xl/comments1.xml><?xml version="1.0" encoding="utf-8"?>
<comments xmlns="http://schemas.openxmlformats.org/spreadsheetml/2006/main">
  <authors>
    <author>近鉄情報システム株式会社</author>
  </authors>
  <commentList>
    <comment ref="B1" authorId="0">
      <text>
        <r>
          <rPr>
            <sz val="9"/>
            <rFont val="ＭＳ Ｐゴシック"/>
            <family val="3"/>
          </rPr>
          <t>関数あり</t>
        </r>
      </text>
    </comment>
    <comment ref="A19" authorId="0">
      <text>
        <r>
          <rPr>
            <sz val="9"/>
            <rFont val="ＭＳ Ｐゴシック"/>
            <family val="3"/>
          </rPr>
          <t>関数あり</t>
        </r>
      </text>
    </comment>
  </commentList>
</comments>
</file>

<file path=xl/sharedStrings.xml><?xml version="1.0" encoding="utf-8"?>
<sst xmlns="http://schemas.openxmlformats.org/spreadsheetml/2006/main" count="421" uniqueCount="221">
  <si>
    <t>２０２１年　３月決定事項</t>
  </si>
  <si>
    <t>春季大会実施方法：　参加チームを4グループに分け、リーグ戦を行う。</t>
  </si>
  <si>
    <t>会場が確保できれば、各グループ順位別で決勝トーナメントを行い､順位を決定する。</t>
  </si>
  <si>
    <t>ただし合同チームが各グループの１位になった場合は、２位チームがカップトーナメントへ、</t>
  </si>
  <si>
    <r>
      <t>合同チームはプレートトーナメントへ進出する。</t>
    </r>
    <r>
      <rPr>
        <sz val="11"/>
        <rFont val="ＭＳ Ｐゴシック"/>
        <family val="3"/>
      </rPr>
      <t>（今大会には適用しない」）</t>
    </r>
  </si>
  <si>
    <t>参加費として、各チーム３，０００円を徴収する。</t>
  </si>
  <si>
    <t>参加チーム　合計１９チーム</t>
  </si>
  <si>
    <t>中体連　　　　関西学院、甲南、灘、報徳学園、六甲　　　　　　　　　　　　　　　　　　　 　５ チーム</t>
  </si>
  <si>
    <t>スクール　　　明石加古川、芦屋、尼崎、伊丹、川西市、神戸　　　　　　　　　　　　  　１４チーム</t>
  </si>
  <si>
    <r>
      <t xml:space="preserve">          　　　　三田、宝塚、西神戸、西宮、</t>
    </r>
    <r>
      <rPr>
        <sz val="11"/>
        <rFont val="ＭＳ Ｐゴシック"/>
        <family val="3"/>
      </rPr>
      <t>甲子園</t>
    </r>
    <r>
      <rPr>
        <sz val="11"/>
        <color indexed="8"/>
        <rFont val="ＭＳ Ｐゴシック"/>
        <family val="3"/>
      </rPr>
      <t>、姫路、兵庫県、播州　　　　　　　</t>
    </r>
  </si>
  <si>
    <t>試合当日の朝6時の時点で、該当地域に警報が発令されている場合は中止とし、各中学、スクールの責任者にその旨連絡する。</t>
  </si>
  <si>
    <t>RS単独（11チーム）：明石加古川、芦屋、尼崎、伊丹、川西市、神戸、三田、宝塚、西神戸、西宮（甲子園）、兵庫県</t>
  </si>
  <si>
    <t>RS合同（1チーム） ：姫路・播州</t>
  </si>
  <si>
    <t>中学単独（1チーム）：甲南</t>
  </si>
  <si>
    <t>中学合同（1チーム）：関学・灘・報徳・六甲</t>
  </si>
  <si>
    <t>２０２１年　３月確認事項</t>
  </si>
  <si>
    <t>WORLD　RUGBY発行競技規則ならびに財団法人日本ラグビーフットボール協会制定の最新ジュニア・ラグビー　　　　　　　　　　　　　　　　　　　　　　　　　　　　規則に準ずる。</t>
  </si>
  <si>
    <t>スクラムは必ず５人で組み、ロックは頭を必ず入れてバインドする事。</t>
  </si>
  <si>
    <t>スクラムは押し合わないが、敵ボールに対するフッキングは認める。</t>
  </si>
  <si>
    <t>スクラムはしっかり組み合い（激しく当らない）、ロックは両足の裏側を必ず地面に付ける事。</t>
  </si>
  <si>
    <t>ドレスチェックは、第1試合はキックオフ30分前頃、以降前試合のキックオフタイミングとする。
場所は会場にて指示する。</t>
  </si>
  <si>
    <r>
      <t>選手交代は人数制限をしない。（</t>
    </r>
    <r>
      <rPr>
        <sz val="11"/>
        <rFont val="ＭＳ Ｐゴシック"/>
        <family val="3"/>
      </rPr>
      <t>負傷時は交代選手の再出場を認める。）
但、必ず事前に、レフリーに申告する事。</t>
    </r>
  </si>
  <si>
    <t>フィールドはフルラクビーフィールドを使用し、全ての試合時間は２０分ハーフのランニングタイムで行う。
(ウオーターブレイクの時間も時計を止めない） 
ウォーターブレイクは適宜コディションを考慮する。ハーフタイムは５分以内とする。</t>
  </si>
  <si>
    <t>選手登録は、各チームの第１試合当日にまでに提出する事。（中体連・スクール別で管理する）
但、登録変更がある場合のみ、当日の試合開始前までに選手登録書を再提出する事。</t>
  </si>
  <si>
    <t>ヘッドキャップ､ショルダーガード、マウスガードは必ず着用すること。
スパイクのポイント及び爪等は、各チームにて事前にチェックしておくこと。
ウォターボーイ（３名）とボールボーイ（２名）及び、セーフテｨーアシスタントは各チームで担当する事。</t>
  </si>
  <si>
    <t>各チームで試合球を２個用意する事。水分補給に関しては、適宜行う事。（フィールド内ＯＫ）</t>
  </si>
  <si>
    <t>（灘浜G）駐車場の案内は、第１試合開始までの駐車場当番は中学生委員が担当する。
朝のブリーフィング以降は、割当表に基づき担当チームが順次担当する。（各チーム１名）</t>
  </si>
  <si>
    <t>新１年生で、未経験者は安全上の配慮から、原則として出場させない事とする。
（スクールは経験者が多いのでスクールに一任するが、１試合での出場時間が３０分を超えないように
（一時交代も含む）各スクールで管理する事)</t>
  </si>
  <si>
    <t>リーグ戦の勝敗が同率の場合は
①当該チームの勝敗②当該チームのトライ数
③対戦チーム総ての得失点差、④抽選
の順で順位を決定する。</t>
  </si>
  <si>
    <t>準決勝戦で同点の場合は、①当該チームのトライ数、②抽選の準で次戦への進出を決定する。
３位決定戦・決勝戦での同点の場合、双方３位・優勝とする。</t>
  </si>
  <si>
    <t>中学生委員の集合は、基本第１試合開始の１時間前とする。</t>
  </si>
  <si>
    <t>グランドの後片付け（撤収）は、最終試合から数えて２番目の試合の当該チーム及び中学生委員で行う。</t>
  </si>
  <si>
    <t>今大会で使用させて頂く、各会場においては会場の使用ルールを厳守すること。
（各チームでのゴミの持ち帰り、喫煙場所の徹底等々。）</t>
  </si>
  <si>
    <t>日程変更等については、配信して各スクールに意見を求める。</t>
  </si>
  <si>
    <t>駐車場は各スクールへ「駐車可能時間帯」を記載した駐車券を発券する。
記載された入退場時間を厳守すること。駐車券の無い車または記載された時間以外は周辺のコインパーキングなどを利用すること。また各チームできるだけ乗り合わせて台数削減に努めること。</t>
  </si>
  <si>
    <t>今大会でのスクールの優勝チーム（最上位チーム）は全国大会関西予選への出場権を得る。
また今年度は新人戦が中止のため両校優勝の際はスクール連盟もしくは兵庫県協会に判断を委ねる。</t>
  </si>
  <si>
    <t>全試合を２０分ハーフで行う。全ての試合のハーフタイムは、５分とする。</t>
  </si>
  <si>
    <t>月日：会場</t>
  </si>
  <si>
    <t>ドレスチェック</t>
  </si>
  <si>
    <t>キックオフ</t>
  </si>
  <si>
    <t>対　　　　　戦</t>
  </si>
  <si>
    <t>準備
片付け</t>
  </si>
  <si>
    <t>ﾚﾌﾘｰ</t>
  </si>
  <si>
    <t>タッチジャッジ</t>
  </si>
  <si>
    <r>
      <t>４月１１日（日）　
宝塚
雲雀ケ丘Ｇ
（開場：</t>
    </r>
    <r>
      <rPr>
        <sz val="12"/>
        <color indexed="10"/>
        <rFont val="ＭＳ Ｐゴシック"/>
        <family val="3"/>
      </rPr>
      <t>9:10</t>
    </r>
    <r>
      <rPr>
        <sz val="12"/>
        <rFont val="ＭＳ Ｐゴシック"/>
        <family val="3"/>
      </rPr>
      <t xml:space="preserve">）
</t>
    </r>
    <r>
      <rPr>
        <sz val="12"/>
        <color indexed="10"/>
        <rFont val="ＭＳ Ｐゴシック"/>
        <family val="3"/>
      </rPr>
      <t>（※）
9:00前門前に
並ばないこと</t>
    </r>
  </si>
  <si>
    <t>第１試合</t>
  </si>
  <si>
    <t>（10:00）</t>
  </si>
  <si>
    <t>Ｃ１</t>
  </si>
  <si>
    <t>対</t>
  </si>
  <si>
    <t>Ｃ３</t>
  </si>
  <si>
    <t>第２試合</t>
  </si>
  <si>
    <t>Ｂ１</t>
  </si>
  <si>
    <t>Ｂ３</t>
  </si>
  <si>
    <t>〇</t>
  </si>
  <si>
    <t>第３試合</t>
  </si>
  <si>
    <t>Ａ１</t>
  </si>
  <si>
    <t>Ａ３</t>
  </si>
  <si>
    <t>第４試合</t>
  </si>
  <si>
    <t>Ｄ１</t>
  </si>
  <si>
    <t>Ｄ３</t>
  </si>
  <si>
    <t>第５試合</t>
  </si>
  <si>
    <t>Ｃ２</t>
  </si>
  <si>
    <t>Ｃ４</t>
  </si>
  <si>
    <t>第６試合</t>
  </si>
  <si>
    <t>Ｄ２</t>
  </si>
  <si>
    <t>Ｄ４</t>
  </si>
  <si>
    <t>エキシビジョン</t>
  </si>
  <si>
    <t>中学・芦屋・兵庫</t>
  </si>
  <si>
    <t>４月２５日（日）
加古川
日岡山Ｇ</t>
  </si>
  <si>
    <t>（9:10）</t>
  </si>
  <si>
    <t>△</t>
  </si>
  <si>
    <t>Ａ２</t>
  </si>
  <si>
    <t>Ｂ２</t>
  </si>
  <si>
    <t>５月２日（日）
神戸製鋼
灘浜Ｇ</t>
  </si>
  <si>
    <t>５月９日（日）
神戸製鋼
灘浜G</t>
  </si>
  <si>
    <t>Ｃ４位</t>
  </si>
  <si>
    <t>Ｄ４位</t>
  </si>
  <si>
    <t>Ａ３位</t>
  </si>
  <si>
    <t>Ｄ３位</t>
  </si>
  <si>
    <t>Ｂ３位</t>
  </si>
  <si>
    <t>Ｃ３位</t>
  </si>
  <si>
    <t>Ａ２位</t>
  </si>
  <si>
    <t>Ｄ２位</t>
  </si>
  <si>
    <t>Ｂ２位</t>
  </si>
  <si>
    <t>Ｃ２位</t>
  </si>
  <si>
    <t>Ａ１位</t>
  </si>
  <si>
    <t>Ｄ１位</t>
  </si>
  <si>
    <t>第７試合</t>
  </si>
  <si>
    <t>Ｂ１位</t>
  </si>
  <si>
    <t>C1位</t>
  </si>
  <si>
    <t>５月１６日（日）
神戸製鋼
灘浜G</t>
  </si>
  <si>
    <t>第1試合</t>
  </si>
  <si>
    <t>A3-D3×</t>
  </si>
  <si>
    <t>B3-C3×</t>
  </si>
  <si>
    <t>第2試合</t>
  </si>
  <si>
    <t>A2-D2×</t>
  </si>
  <si>
    <t>B2-C2×</t>
  </si>
  <si>
    <t>第3試合</t>
  </si>
  <si>
    <t>A1-D1×</t>
  </si>
  <si>
    <t>B1-C1×</t>
  </si>
  <si>
    <t>第4試合</t>
  </si>
  <si>
    <t>Ｃ4位</t>
  </si>
  <si>
    <t>第5試合</t>
  </si>
  <si>
    <t>Ａ３-D３○</t>
  </si>
  <si>
    <t>B３-C3○</t>
  </si>
  <si>
    <t>第6試合</t>
  </si>
  <si>
    <t>Ａ２-D２○</t>
  </si>
  <si>
    <t>B２-C２○</t>
  </si>
  <si>
    <t>第7試合</t>
  </si>
  <si>
    <t>Ａ１-D１○</t>
  </si>
  <si>
    <t>B１-C１○</t>
  </si>
  <si>
    <t>第２４回兵庫県ジュニア・ラグビーフットボール大会（２０２１年）</t>
  </si>
  <si>
    <t>決勝トーナメント組合せ</t>
  </si>
  <si>
    <t>参加チーム</t>
  </si>
  <si>
    <t>スクール　１２チーム（単独１１、合同１）</t>
  </si>
  <si>
    <t>単独</t>
  </si>
  <si>
    <t>【明石加古川ＪＲＣ】</t>
  </si>
  <si>
    <t>【芦屋ＲＳ】</t>
  </si>
  <si>
    <t>【尼崎ＲＳ】</t>
  </si>
  <si>
    <t>【伊丹ＲＳ】</t>
  </si>
  <si>
    <t>【川西市ＲＳ】</t>
  </si>
  <si>
    <t>決勝戦</t>
  </si>
  <si>
    <t>【神戸ＲＣＵ】</t>
  </si>
  <si>
    <t>【三田ＲＣＪ】</t>
  </si>
  <si>
    <t>【宝塚ＲＳ】</t>
  </si>
  <si>
    <t>【西宮ＪＲＣ】</t>
  </si>
  <si>
    <t>【西神戸ＲＳ】</t>
  </si>
  <si>
    <t>【兵庫県ＲＳ】</t>
  </si>
  <si>
    <t>（甲子園）</t>
  </si>
  <si>
    <t>合同</t>
  </si>
  <si>
    <t>【ＲＳ合同】（姫路RS＋播州ＲＣ）</t>
  </si>
  <si>
    <t>ブロンズ　３位決</t>
  </si>
  <si>
    <t>プレート　３決</t>
  </si>
  <si>
    <t>カップ　３決</t>
  </si>
  <si>
    <t>ボウル　決勝</t>
  </si>
  <si>
    <t>ブロンズ　決勝</t>
  </si>
  <si>
    <t>Ａ３位－Ｄ３位敗者</t>
  </si>
  <si>
    <t>Ａ２位－Ｄ２位敗者</t>
  </si>
  <si>
    <t>Ａ１位－Ｄ１位敗者</t>
  </si>
  <si>
    <t>Ａ３位－Ｄ３位勝者</t>
  </si>
  <si>
    <t>中学　　２チーム（単独１、合同１）</t>
  </si>
  <si>
    <t>【甲南中学】</t>
  </si>
  <si>
    <t>【中学合同】（関学中学＋灘中学＋報徳中学＋六甲中学）</t>
  </si>
  <si>
    <t>Ｂ３位－Ｃ３位敗者</t>
  </si>
  <si>
    <t>Ｂ２位－Ｃ２位敗者</t>
  </si>
  <si>
    <t>Ｂ１位－Ｃ１位敗者</t>
  </si>
  <si>
    <t>Ｂ３位－Ｃ３位勝者</t>
  </si>
  <si>
    <t>プレート　決勝</t>
  </si>
  <si>
    <t>カップ　決勝</t>
  </si>
  <si>
    <t>Ａ２位－Ｄ２位勝者</t>
  </si>
  <si>
    <t>Ａ１位－Ｄ１位勝者</t>
  </si>
  <si>
    <t>プール戦（予選リーグ）</t>
  </si>
  <si>
    <t>Ａプール　（３チーム）</t>
  </si>
  <si>
    <t>Ｂ２位－Ｃ２位勝者</t>
  </si>
  <si>
    <t>Ｂ１位－Ｃ１位勝者</t>
  </si>
  <si>
    <t>【Ａ　　１】</t>
  </si>
  <si>
    <t>【Ａ　　２】</t>
  </si>
  <si>
    <t>【Ａ　　３】</t>
  </si>
  <si>
    <t>＊各試合後に３位及び優勝・準優勝の表彰を行います。</t>
  </si>
  <si>
    <t>兵庫県</t>
  </si>
  <si>
    <t>西宮</t>
  </si>
  <si>
    <t>西神戸</t>
  </si>
  <si>
    <t>各　決　勝　トーナメント</t>
  </si>
  <si>
    <t>Ｂプール　（４チーム）</t>
  </si>
  <si>
    <t>【Ｂ　１】</t>
  </si>
  <si>
    <t>【Ｂ　２】</t>
  </si>
  <si>
    <t>【Ｂ　３】</t>
  </si>
  <si>
    <t>カップトーナメント</t>
  </si>
  <si>
    <t>神戸U</t>
  </si>
  <si>
    <t>明石加古川</t>
  </si>
  <si>
    <t>三田</t>
  </si>
  <si>
    <t>Ｃプール　（４チーム）</t>
  </si>
  <si>
    <t>【Ｃ　１】</t>
  </si>
  <si>
    <t>【Ｃ　２】</t>
  </si>
  <si>
    <t>【Ｃ　３】</t>
  </si>
  <si>
    <t>【Ｃ　４】</t>
  </si>
  <si>
    <t>Ｃ１位</t>
  </si>
  <si>
    <t>尼崎</t>
  </si>
  <si>
    <t>RS合同</t>
  </si>
  <si>
    <t>川西</t>
  </si>
  <si>
    <t>中学合同</t>
  </si>
  <si>
    <t>Ｄプール　（４チーム）</t>
  </si>
  <si>
    <t>【Ｄ　１】</t>
  </si>
  <si>
    <t>【Ｄ　２】</t>
  </si>
  <si>
    <t>【Ｄ　３】</t>
  </si>
  <si>
    <t>【Ｄ　４】</t>
  </si>
  <si>
    <t>伊丹</t>
  </si>
  <si>
    <t>宝塚</t>
  </si>
  <si>
    <t>芦屋</t>
  </si>
  <si>
    <t>甲南中学</t>
  </si>
  <si>
    <r>
      <t>プ ー ル 戦 組 合 せ</t>
    </r>
    <r>
      <rPr>
        <sz val="16"/>
        <rFont val="ＭＳ Ｐゴシック"/>
        <family val="3"/>
      </rPr>
      <t>　　　（予選リーグ）</t>
    </r>
  </si>
  <si>
    <t>プレートトーナメント</t>
  </si>
  <si>
    <t>【Ａ　１】</t>
  </si>
  <si>
    <t>【Ａ　３】</t>
  </si>
  <si>
    <t>【Ｄ　1】</t>
  </si>
  <si>
    <t>【Ｃ　1】</t>
  </si>
  <si>
    <t>【Ａ　２】</t>
  </si>
  <si>
    <t>ブロンズトーナメント</t>
  </si>
  <si>
    <t>ボウルトーナメント</t>
  </si>
  <si>
    <t>【Ｃ４位】</t>
  </si>
  <si>
    <t>【Ｂ３位】</t>
  </si>
  <si>
    <t>【Ａ３位】</t>
  </si>
  <si>
    <t>【Ａ２位】</t>
  </si>
  <si>
    <t>【Ｂ２位】</t>
  </si>
  <si>
    <t>【Ａ１位】</t>
  </si>
  <si>
    <t>【Ｄ４位】</t>
  </si>
  <si>
    <t>【Ｃ３位】</t>
  </si>
  <si>
    <t>【D３位】</t>
  </si>
  <si>
    <t>【D２位】</t>
  </si>
  <si>
    <t>【Ｃ２位】</t>
  </si>
  <si>
    <t>【D１位】</t>
  </si>
  <si>
    <t>【Ｂ１位】</t>
  </si>
  <si>
    <t>【Ｃ１位】</t>
  </si>
  <si>
    <t>プール戦　勝敗表</t>
  </si>
  <si>
    <t>Aプール</t>
  </si>
  <si>
    <t>―</t>
  </si>
  <si>
    <t>勝　　　敗</t>
  </si>
  <si>
    <t>順　　位</t>
  </si>
  <si>
    <t>Ｂプール</t>
  </si>
  <si>
    <t>Ｃプール</t>
  </si>
  <si>
    <t>Ｄプール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</si>
</sst>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_-&quot;\&quot;* #,##0_-\ ;\-&quot;\&quot;* #,##0_-\ ;_-&quot;\&quot;* &quot;-&quot;??_-\ ;_-@_-"/>
    <numFmt numFmtId="178" formatCode="h:mm;@"/>
  </numFmts>
  <fonts count="40"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u val="single"/>
      <sz val="1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ＪＳ明朝"/>
      <family val="0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trike/>
      <sz val="11"/>
      <name val="ＭＳ Ｐゴシック"/>
      <family val="3"/>
    </font>
    <font>
      <sz val="14"/>
      <color indexed="8"/>
      <name val="ＭＳ Ｐゴシック"/>
      <family val="3"/>
    </font>
    <font>
      <b/>
      <sz val="15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9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20"/>
      <name val="ＭＳ Ｐゴシック"/>
      <family val="3"/>
    </font>
    <font>
      <b/>
      <sz val="18"/>
      <color indexed="56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color indexed="63"/>
      <name val="ＭＳ Ｐゴシック"/>
      <family val="3"/>
    </font>
    <font>
      <sz val="12"/>
      <color indexed="10"/>
      <name val="ＭＳ Ｐゴシック"/>
      <family val="3"/>
    </font>
    <font>
      <sz val="11"/>
      <color indexed="8"/>
      <name val="Calibri"/>
      <family val="3"/>
    </font>
    <font>
      <sz val="11"/>
      <color rgb="FFFF0000"/>
      <name val="ＭＳ Ｐゴシック"/>
      <family val="3"/>
    </font>
    <font>
      <sz val="11"/>
      <color rgb="FF000000"/>
      <name val="ＭＳ Ｐゴシック"/>
      <family val="3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>
        <color indexed="63"/>
      </right>
      <top style="medium"/>
      <bottom style="thin"/>
    </border>
    <border>
      <left>
        <color indexed="63"/>
      </left>
      <right style="hair"/>
      <top/>
      <bottom style="thin"/>
    </border>
    <border>
      <left style="hair"/>
      <right style="hair"/>
      <top/>
      <bottom style="thin"/>
    </border>
    <border>
      <left style="hair"/>
      <right>
        <color indexed="63"/>
      </right>
      <top/>
      <bottom style="thin"/>
    </border>
    <border>
      <left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/>
    </border>
    <border>
      <left style="hair"/>
      <right style="hair"/>
      <top style="thin"/>
      <bottom/>
    </border>
    <border>
      <left style="hair"/>
      <right>
        <color indexed="63"/>
      </right>
      <top style="thin"/>
      <bottom/>
    </border>
    <border>
      <left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dotted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otted"/>
      <top style="thin"/>
      <bottom style="thin"/>
    </border>
    <border>
      <left style="medium"/>
      <right style="hair"/>
      <top style="medium"/>
      <bottom style="thin"/>
    </border>
    <border>
      <left style="medium"/>
      <right style="hair"/>
      <top style="thin"/>
      <bottom style="thin"/>
    </border>
    <border>
      <left style="medium"/>
      <right style="dotted"/>
      <top style="medium"/>
      <bottom style="thin"/>
    </border>
    <border>
      <left style="medium"/>
      <right style="hair"/>
      <top style="medium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medium"/>
      <right style="dotted"/>
      <top/>
      <bottom style="thin"/>
    </border>
    <border>
      <left>
        <color indexed="63"/>
      </left>
      <right/>
      <top style="medium"/>
      <bottom style="thin"/>
    </border>
    <border>
      <left>
        <color indexed="63"/>
      </left>
      <right/>
      <top style="thin"/>
      <bottom style="thin"/>
    </border>
    <border>
      <left style="medium"/>
      <right style="dotted"/>
      <top>
        <color indexed="63"/>
      </top>
      <bottom>
        <color indexed="63"/>
      </bottom>
    </border>
    <border>
      <left>
        <color indexed="63"/>
      </left>
      <right/>
      <top>
        <color indexed="63"/>
      </top>
      <bottom style="thin"/>
    </border>
    <border>
      <left style="medium"/>
      <right style="dotted"/>
      <top style="thin"/>
      <bottom>
        <color indexed="63"/>
      </bottom>
    </border>
    <border>
      <left>
        <color indexed="63"/>
      </left>
      <right/>
      <top style="thin"/>
      <bottom style="medium"/>
    </border>
    <border>
      <left style="medium"/>
      <right style="dotted"/>
      <top style="thin"/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20" fillId="2" borderId="1" applyNumberFormat="0" applyAlignment="0" applyProtection="0"/>
    <xf numFmtId="176" fontId="36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3" borderId="0" applyNumberFormat="0" applyBorder="0" applyAlignment="0" applyProtection="0"/>
    <xf numFmtId="177" fontId="36" fillId="0" borderId="0" applyFont="0" applyFill="0" applyBorder="0" applyAlignment="0" applyProtection="0"/>
    <xf numFmtId="0" fontId="15" fillId="4" borderId="0" applyNumberFormat="0" applyBorder="0" applyAlignment="0" applyProtection="0"/>
    <xf numFmtId="0" fontId="0" fillId="5" borderId="2" applyNumberFormat="0" applyFon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30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34" fillId="9" borderId="4" applyNumberFormat="0" applyAlignment="0" applyProtection="0"/>
    <xf numFmtId="0" fontId="18" fillId="0" borderId="5" applyNumberFormat="0" applyFill="0" applyAlignment="0" applyProtection="0"/>
    <xf numFmtId="0" fontId="22" fillId="0" borderId="6" applyNumberFormat="0" applyFill="0" applyAlignment="0" applyProtection="0"/>
    <xf numFmtId="0" fontId="28" fillId="9" borderId="1" applyNumberFormat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1" fillId="11" borderId="8" applyNumberFormat="0" applyAlignment="0" applyProtection="0"/>
    <xf numFmtId="0" fontId="15" fillId="3" borderId="0" applyNumberFormat="0" applyBorder="0" applyAlignment="0" applyProtection="0"/>
    <xf numFmtId="0" fontId="26" fillId="0" borderId="9" applyNumberFormat="0" applyFill="0" applyAlignment="0" applyProtection="0"/>
    <xf numFmtId="0" fontId="31" fillId="12" borderId="0" applyNumberFormat="0" applyBorder="0" applyAlignment="0" applyProtection="0"/>
    <xf numFmtId="0" fontId="24" fillId="13" borderId="0" applyNumberFormat="0" applyBorder="0" applyAlignment="0" applyProtection="0"/>
    <xf numFmtId="0" fontId="23" fillId="14" borderId="0" applyNumberFormat="0" applyBorder="0" applyAlignment="0" applyProtection="0"/>
    <xf numFmtId="0" fontId="15" fillId="15" borderId="0" applyNumberFormat="0" applyBorder="0" applyAlignment="0" applyProtection="0"/>
    <xf numFmtId="0" fontId="0" fillId="0" borderId="0">
      <alignment vertical="center"/>
      <protection/>
    </xf>
    <xf numFmtId="0" fontId="15" fillId="16" borderId="0" applyNumberFormat="0" applyBorder="0" applyAlignment="0" applyProtection="0"/>
    <xf numFmtId="0" fontId="23" fillId="17" borderId="0" applyNumberFormat="0" applyBorder="0" applyAlignment="0" applyProtection="0"/>
    <xf numFmtId="0" fontId="15" fillId="12" borderId="0" applyNumberFormat="0" applyBorder="0" applyAlignment="0" applyProtection="0"/>
    <xf numFmtId="0" fontId="15" fillId="18" borderId="0" applyNumberFormat="0" applyBorder="0" applyAlignment="0" applyProtection="0"/>
    <xf numFmtId="0" fontId="15" fillId="2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0" applyNumberFormat="0" applyBorder="0" applyAlignment="0" applyProtection="0"/>
    <xf numFmtId="0" fontId="15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15" fillId="4" borderId="0" applyNumberFormat="0" applyBorder="0" applyAlignment="0" applyProtection="0"/>
    <xf numFmtId="0" fontId="23" fillId="21" borderId="0" applyNumberFormat="0" applyBorder="0" applyAlignment="0" applyProtection="0"/>
    <xf numFmtId="0" fontId="23" fillId="10" borderId="0" applyNumberFormat="0" applyBorder="0" applyAlignment="0" applyProtection="0"/>
    <xf numFmtId="0" fontId="15" fillId="22" borderId="0" applyNumberFormat="0" applyBorder="0" applyAlignment="0" applyProtection="0"/>
    <xf numFmtId="0" fontId="23" fillId="23" borderId="0" applyNumberFormat="0" applyBorder="0" applyAlignment="0" applyProtection="0"/>
    <xf numFmtId="6" fontId="0" fillId="0" borderId="0" applyFont="0" applyFill="0" applyBorder="0" applyAlignment="0" applyProtection="0"/>
  </cellStyleXfs>
  <cellXfs count="4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wrapText="1"/>
    </xf>
    <xf numFmtId="0" fontId="3" fillId="0" borderId="22" xfId="0" applyFont="1" applyBorder="1" applyAlignment="1">
      <alignment horizontal="center" vertic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23" xfId="0" applyBorder="1" applyAlignment="1">
      <alignment horizontal="center"/>
    </xf>
    <xf numFmtId="0" fontId="3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3" fillId="0" borderId="24" xfId="0" applyFont="1" applyBorder="1" applyAlignment="1">
      <alignment horizontal="center" vertical="center" shrinkToFit="1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32" xfId="0" applyBorder="1" applyAlignment="1">
      <alignment horizontal="center"/>
    </xf>
    <xf numFmtId="0" fontId="3" fillId="0" borderId="33" xfId="0" applyFont="1" applyBorder="1" applyAlignment="1">
      <alignment horizontal="center" vertical="center" shrinkToFit="1"/>
    </xf>
    <xf numFmtId="0" fontId="0" fillId="0" borderId="34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3" fillId="0" borderId="37" xfId="0" applyFont="1" applyBorder="1" applyAlignment="1">
      <alignment horizontal="center" vertical="center"/>
    </xf>
    <xf numFmtId="0" fontId="0" fillId="0" borderId="37" xfId="0" applyBorder="1" applyAlignment="1">
      <alignment horizontal="center" wrapText="1"/>
    </xf>
    <xf numFmtId="0" fontId="0" fillId="0" borderId="37" xfId="0" applyBorder="1" applyAlignment="1">
      <alignment horizontal="center"/>
    </xf>
    <xf numFmtId="0" fontId="3" fillId="0" borderId="38" xfId="0" applyFont="1" applyBorder="1" applyAlignment="1">
      <alignment horizontal="center" vertical="center"/>
    </xf>
    <xf numFmtId="0" fontId="0" fillId="0" borderId="38" xfId="0" applyBorder="1" applyAlignment="1">
      <alignment horizontal="center" wrapText="1"/>
    </xf>
    <xf numFmtId="0" fontId="0" fillId="0" borderId="38" xfId="0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 wrapText="1"/>
    </xf>
    <xf numFmtId="0" fontId="0" fillId="0" borderId="40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3" fillId="0" borderId="33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47" xfId="0" applyBorder="1" applyAlignment="1">
      <alignment horizontal="center"/>
    </xf>
    <xf numFmtId="0" fontId="0" fillId="0" borderId="42" xfId="0" applyBorder="1" applyAlignment="1">
      <alignment horizontal="center"/>
    </xf>
    <xf numFmtId="0" fontId="2" fillId="0" borderId="39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 shrinkToFit="1"/>
    </xf>
    <xf numFmtId="0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40" xfId="0" applyNumberForma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 shrinkToFit="1"/>
    </xf>
    <xf numFmtId="0" fontId="3" fillId="0" borderId="18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0" fontId="0" fillId="0" borderId="42" xfId="0" applyNumberForma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shrinkToFit="1"/>
    </xf>
    <xf numFmtId="0" fontId="0" fillId="0" borderId="11" xfId="0" applyNumberFormat="1" applyBorder="1" applyAlignment="1">
      <alignment horizontal="center" wrapText="1"/>
    </xf>
    <xf numFmtId="0" fontId="0" fillId="0" borderId="12" xfId="0" applyNumberFormat="1" applyBorder="1" applyAlignment="1">
      <alignment horizontal="center" wrapText="1"/>
    </xf>
    <xf numFmtId="0" fontId="0" fillId="0" borderId="14" xfId="0" applyNumberFormat="1" applyBorder="1" applyAlignment="1">
      <alignment horizontal="center"/>
    </xf>
    <xf numFmtId="0" fontId="0" fillId="0" borderId="23" xfId="0" applyNumberFormat="1" applyBorder="1" applyAlignment="1">
      <alignment horizontal="center"/>
    </xf>
    <xf numFmtId="0" fontId="3" fillId="0" borderId="22" xfId="0" applyNumberFormat="1" applyFont="1" applyBorder="1" applyAlignment="1">
      <alignment horizontal="center" vertical="center" shrinkToFit="1"/>
    </xf>
    <xf numFmtId="0" fontId="0" fillId="0" borderId="25" xfId="0" applyNumberFormat="1" applyBorder="1" applyAlignment="1">
      <alignment horizontal="center" wrapText="1"/>
    </xf>
    <xf numFmtId="0" fontId="0" fillId="0" borderId="26" xfId="0" applyNumberFormat="1" applyBorder="1" applyAlignment="1">
      <alignment horizontal="center" wrapText="1"/>
    </xf>
    <xf numFmtId="0" fontId="0" fillId="0" borderId="27" xfId="0" applyNumberFormat="1" applyBorder="1" applyAlignment="1">
      <alignment horizontal="center"/>
    </xf>
    <xf numFmtId="0" fontId="0" fillId="0" borderId="28" xfId="0" applyNumberFormat="1" applyBorder="1" applyAlignment="1">
      <alignment horizontal="center"/>
    </xf>
    <xf numFmtId="0" fontId="3" fillId="0" borderId="24" xfId="0" applyNumberFormat="1" applyFont="1" applyBorder="1" applyAlignment="1">
      <alignment horizontal="center" vertical="center" shrinkToFit="1"/>
    </xf>
    <xf numFmtId="0" fontId="0" fillId="0" borderId="29" xfId="0" applyNumberFormat="1" applyBorder="1" applyAlignment="1">
      <alignment horizontal="center"/>
    </xf>
    <xf numFmtId="0" fontId="3" fillId="0" borderId="33" xfId="0" applyNumberFormat="1" applyFont="1" applyBorder="1" applyAlignment="1">
      <alignment horizontal="center" vertical="center" shrinkToFit="1"/>
    </xf>
    <xf numFmtId="0" fontId="4" fillId="0" borderId="34" xfId="0" applyNumberFormat="1" applyFont="1" applyBorder="1" applyAlignment="1">
      <alignment horizontal="center" vertical="center"/>
    </xf>
    <xf numFmtId="0" fontId="4" fillId="0" borderId="48" xfId="0" applyNumberFormat="1" applyFont="1" applyBorder="1" applyAlignment="1">
      <alignment horizontal="center" vertical="center"/>
    </xf>
    <xf numFmtId="0" fontId="0" fillId="0" borderId="17" xfId="0" applyNumberFormat="1" applyBorder="1" applyAlignment="1">
      <alignment horizontal="center" wrapText="1"/>
    </xf>
    <xf numFmtId="0" fontId="0" fillId="0" borderId="18" xfId="0" applyNumberFormat="1" applyBorder="1" applyAlignment="1">
      <alignment horizontal="center" wrapText="1"/>
    </xf>
    <xf numFmtId="0" fontId="0" fillId="0" borderId="20" xfId="0" applyNumberFormat="1" applyBorder="1" applyAlignment="1">
      <alignment horizontal="center"/>
    </xf>
    <xf numFmtId="0" fontId="0" fillId="0" borderId="49" xfId="0" applyNumberForma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 horizontal="center" shrinkToFit="1"/>
    </xf>
    <xf numFmtId="0" fontId="0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distributed" vertical="center" shrinkToFit="1"/>
    </xf>
    <xf numFmtId="0" fontId="6" fillId="0" borderId="0" xfId="0" applyFont="1" applyAlignment="1">
      <alignment horizontal="distributed"/>
    </xf>
    <xf numFmtId="0" fontId="0" fillId="0" borderId="0" xfId="0" applyFont="1" applyAlignment="1">
      <alignment horizontal="distributed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shrinkToFit="1"/>
    </xf>
    <xf numFmtId="0" fontId="0" fillId="0" borderId="0" xfId="0" applyFont="1" applyBorder="1" applyAlignment="1">
      <alignment/>
    </xf>
    <xf numFmtId="0" fontId="0" fillId="0" borderId="50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shrinkToFit="1"/>
    </xf>
    <xf numFmtId="0" fontId="0" fillId="0" borderId="55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51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55" xfId="0" applyFont="1" applyBorder="1" applyAlignment="1">
      <alignment horizontal="distributed" vertical="center"/>
    </xf>
    <xf numFmtId="0" fontId="0" fillId="0" borderId="26" xfId="0" applyFont="1" applyBorder="1" applyAlignment="1">
      <alignment horizontal="distributed" vertical="center"/>
    </xf>
    <xf numFmtId="0" fontId="0" fillId="0" borderId="30" xfId="0" applyFont="1" applyBorder="1" applyAlignment="1">
      <alignment horizontal="distributed" vertical="center"/>
    </xf>
    <xf numFmtId="0" fontId="0" fillId="0" borderId="0" xfId="0" applyFont="1" applyAlignment="1">
      <alignment shrinkToFit="1"/>
    </xf>
    <xf numFmtId="0" fontId="7" fillId="0" borderId="0" xfId="0" applyFont="1" applyAlignment="1">
      <alignment horizontal="distributed"/>
    </xf>
    <xf numFmtId="0" fontId="0" fillId="0" borderId="0" xfId="0" applyBorder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20" fontId="8" fillId="0" borderId="39" xfId="0" applyNumberFormat="1" applyFont="1" applyBorder="1" applyAlignment="1">
      <alignment horizontal="center" vertical="center"/>
    </xf>
    <xf numFmtId="20" fontId="8" fillId="0" borderId="39" xfId="0" applyNumberFormat="1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 shrinkToFit="1"/>
    </xf>
    <xf numFmtId="0" fontId="0" fillId="0" borderId="45" xfId="0" applyFont="1" applyBorder="1" applyAlignment="1">
      <alignment horizontal="center" vertical="center" shrinkToFit="1"/>
    </xf>
    <xf numFmtId="0" fontId="0" fillId="0" borderId="45" xfId="0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5" fillId="0" borderId="0" xfId="0" applyFont="1" applyAlignment="1">
      <alignment/>
    </xf>
    <xf numFmtId="20" fontId="6" fillId="0" borderId="0" xfId="0" applyNumberFormat="1" applyFont="1" applyBorder="1" applyAlignment="1">
      <alignment horizontal="center" vertical="center"/>
    </xf>
    <xf numFmtId="178" fontId="8" fillId="0" borderId="11" xfId="0" applyNumberFormat="1" applyFont="1" applyBorder="1" applyAlignment="1">
      <alignment horizontal="center" vertical="center"/>
    </xf>
    <xf numFmtId="178" fontId="8" fillId="0" borderId="37" xfId="0" applyNumberFormat="1" applyFont="1" applyBorder="1" applyAlignment="1">
      <alignment horizontal="center" vertical="center"/>
    </xf>
    <xf numFmtId="178" fontId="8" fillId="0" borderId="56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0" fillId="0" borderId="58" xfId="0" applyBorder="1" applyAlignment="1">
      <alignment horizontal="distributed" vertical="center"/>
    </xf>
    <xf numFmtId="0" fontId="0" fillId="0" borderId="59" xfId="0" applyBorder="1" applyAlignment="1">
      <alignment horizontal="distributed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20" fontId="0" fillId="0" borderId="0" xfId="0" applyNumberFormat="1" applyFont="1" applyBorder="1" applyAlignment="1">
      <alignment horizontal="center" vertical="center"/>
    </xf>
    <xf numFmtId="0" fontId="9" fillId="0" borderId="61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0" xfId="0" applyBorder="1" applyAlignment="1">
      <alignment/>
    </xf>
    <xf numFmtId="0" fontId="0" fillId="0" borderId="50" xfId="0" applyBorder="1" applyAlignment="1">
      <alignment/>
    </xf>
    <xf numFmtId="0" fontId="0" fillId="0" borderId="38" xfId="0" applyBorder="1" applyAlignment="1">
      <alignment/>
    </xf>
    <xf numFmtId="0" fontId="0" fillId="0" borderId="62" xfId="0" applyBorder="1" applyAlignment="1">
      <alignment/>
    </xf>
    <xf numFmtId="0" fontId="0" fillId="0" borderId="51" xfId="0" applyBorder="1" applyAlignment="1">
      <alignment/>
    </xf>
    <xf numFmtId="0" fontId="0" fillId="0" borderId="63" xfId="0" applyBorder="1" applyAlignment="1">
      <alignment horizontal="center"/>
    </xf>
    <xf numFmtId="0" fontId="0" fillId="0" borderId="63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5" fillId="0" borderId="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58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59" xfId="0" applyFont="1" applyBorder="1" applyAlignment="1">
      <alignment horizontal="distributed" vertical="center"/>
    </xf>
    <xf numFmtId="0" fontId="0" fillId="0" borderId="5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9" fillId="0" borderId="64" xfId="0" applyFont="1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54" xfId="0" applyBorder="1" applyAlignment="1">
      <alignment/>
    </xf>
    <xf numFmtId="0" fontId="0" fillId="0" borderId="0" xfId="0" applyFont="1" applyBorder="1" applyAlignment="1">
      <alignment horizontal="distributed" vertical="center"/>
    </xf>
    <xf numFmtId="0" fontId="7" fillId="0" borderId="45" xfId="0" applyFont="1" applyFill="1" applyBorder="1" applyAlignment="1">
      <alignment horizontal="center" vertical="center"/>
    </xf>
    <xf numFmtId="20" fontId="0" fillId="0" borderId="39" xfId="0" applyNumberFormat="1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 shrinkToFit="1"/>
    </xf>
    <xf numFmtId="0" fontId="7" fillId="0" borderId="4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20" fontId="8" fillId="0" borderId="11" xfId="0" applyNumberFormat="1" applyFont="1" applyBorder="1" applyAlignment="1">
      <alignment horizontal="center" vertical="center"/>
    </xf>
    <xf numFmtId="20" fontId="8" fillId="0" borderId="56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45" xfId="0" applyBorder="1" applyAlignment="1">
      <alignment horizontal="center" vertical="distributed"/>
    </xf>
    <xf numFmtId="0" fontId="0" fillId="0" borderId="59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58" xfId="0" applyFont="1" applyBorder="1" applyAlignment="1">
      <alignment horizontal="center" vertical="center"/>
    </xf>
    <xf numFmtId="0" fontId="0" fillId="0" borderId="0" xfId="0" applyAlignment="1">
      <alignment horizontal="center" vertical="distributed"/>
    </xf>
    <xf numFmtId="0" fontId="0" fillId="0" borderId="59" xfId="0" applyBorder="1" applyAlignment="1">
      <alignment horizontal="center" vertical="center" shrinkToFit="1"/>
    </xf>
    <xf numFmtId="0" fontId="0" fillId="0" borderId="48" xfId="0" applyFont="1" applyBorder="1" applyAlignment="1">
      <alignment horizontal="center" vertical="center"/>
    </xf>
    <xf numFmtId="0" fontId="0" fillId="0" borderId="45" xfId="0" applyBorder="1" applyAlignment="1">
      <alignment horizontal="center" vertical="distributed" shrinkToFit="1"/>
    </xf>
    <xf numFmtId="0" fontId="0" fillId="0" borderId="3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distributed"/>
    </xf>
    <xf numFmtId="0" fontId="0" fillId="0" borderId="4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distributed"/>
    </xf>
    <xf numFmtId="0" fontId="9" fillId="0" borderId="0" xfId="0" applyFont="1" applyBorder="1" applyAlignment="1">
      <alignment horizontal="center"/>
    </xf>
    <xf numFmtId="0" fontId="0" fillId="0" borderId="63" xfId="0" applyNumberFormat="1" applyBorder="1" applyAlignment="1">
      <alignment/>
    </xf>
    <xf numFmtId="0" fontId="0" fillId="0" borderId="62" xfId="0" applyNumberFormat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60" xfId="0" applyFont="1" applyBorder="1" applyAlignment="1">
      <alignment horizontal="center"/>
    </xf>
    <xf numFmtId="0" fontId="3" fillId="0" borderId="60" xfId="0" applyFont="1" applyBorder="1" applyAlignment="1">
      <alignment horizontal="left"/>
    </xf>
    <xf numFmtId="0" fontId="3" fillId="0" borderId="65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 wrapText="1"/>
    </xf>
    <xf numFmtId="20" fontId="37" fillId="0" borderId="10" xfId="0" applyNumberFormat="1" applyFont="1" applyBorder="1" applyAlignment="1">
      <alignment horizontal="center" vertical="center" wrapText="1"/>
    </xf>
    <xf numFmtId="20" fontId="37" fillId="0" borderId="39" xfId="0" applyNumberFormat="1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 shrinkToFit="1"/>
    </xf>
    <xf numFmtId="0" fontId="0" fillId="0" borderId="71" xfId="0" applyFont="1" applyBorder="1" applyAlignment="1">
      <alignment horizontal="center" vertical="center" shrinkToFit="1"/>
    </xf>
    <xf numFmtId="0" fontId="4" fillId="0" borderId="72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wrapText="1"/>
    </xf>
    <xf numFmtId="20" fontId="37" fillId="0" borderId="24" xfId="0" applyNumberFormat="1" applyFont="1" applyBorder="1" applyAlignment="1">
      <alignment horizontal="center" vertical="center"/>
    </xf>
    <xf numFmtId="178" fontId="37" fillId="0" borderId="33" xfId="0" applyNumberFormat="1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0" fillId="0" borderId="77" xfId="0" applyFont="1" applyBorder="1" applyAlignment="1">
      <alignment horizontal="center" vertical="center" shrinkToFit="1"/>
    </xf>
    <xf numFmtId="0" fontId="4" fillId="0" borderId="78" xfId="0" applyFont="1" applyBorder="1" applyAlignment="1">
      <alignment horizontal="center" vertical="center" shrinkToFit="1"/>
    </xf>
    <xf numFmtId="0" fontId="0" fillId="0" borderId="79" xfId="0" applyFont="1" applyBorder="1" applyAlignment="1">
      <alignment horizontal="center" vertical="center" shrinkToFit="1"/>
    </xf>
    <xf numFmtId="0" fontId="4" fillId="0" borderId="80" xfId="0" applyFont="1" applyBorder="1" applyAlignment="1">
      <alignment horizontal="center" vertical="center" shrinkToFit="1"/>
    </xf>
    <xf numFmtId="0" fontId="0" fillId="0" borderId="77" xfId="0" applyFont="1" applyFill="1" applyBorder="1" applyAlignment="1">
      <alignment horizontal="center" vertical="center" shrinkToFit="1"/>
    </xf>
    <xf numFmtId="0" fontId="4" fillId="0" borderId="78" xfId="0" applyFont="1" applyFill="1" applyBorder="1" applyAlignment="1">
      <alignment horizontal="center" vertical="center" wrapText="1"/>
    </xf>
    <xf numFmtId="0" fontId="0" fillId="0" borderId="79" xfId="0" applyFont="1" applyFill="1" applyBorder="1" applyAlignment="1">
      <alignment horizontal="center" vertical="center" wrapText="1"/>
    </xf>
    <xf numFmtId="0" fontId="4" fillId="0" borderId="80" xfId="0" applyFont="1" applyFill="1" applyBorder="1" applyAlignment="1">
      <alignment horizontal="center" vertical="center" wrapText="1"/>
    </xf>
    <xf numFmtId="0" fontId="4" fillId="0" borderId="78" xfId="0" applyFont="1" applyFill="1" applyBorder="1" applyAlignment="1">
      <alignment horizontal="center" vertical="center" shrinkToFit="1"/>
    </xf>
    <xf numFmtId="0" fontId="0" fillId="0" borderId="79" xfId="0" applyFont="1" applyFill="1" applyBorder="1" applyAlignment="1">
      <alignment horizontal="center" vertical="center" shrinkToFit="1"/>
    </xf>
    <xf numFmtId="0" fontId="4" fillId="0" borderId="80" xfId="0" applyFont="1" applyFill="1" applyBorder="1" applyAlignment="1">
      <alignment horizontal="center" vertical="center" shrinkToFit="1"/>
    </xf>
    <xf numFmtId="178" fontId="37" fillId="0" borderId="24" xfId="0" applyNumberFormat="1" applyFont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 shrinkToFit="1"/>
    </xf>
    <xf numFmtId="0" fontId="4" fillId="0" borderId="70" xfId="0" applyFont="1" applyFill="1" applyBorder="1" applyAlignment="1">
      <alignment horizontal="center" vertical="center" shrinkToFit="1"/>
    </xf>
    <xf numFmtId="0" fontId="0" fillId="0" borderId="71" xfId="0" applyFont="1" applyFill="1" applyBorder="1" applyAlignment="1">
      <alignment horizontal="center" vertical="center" shrinkToFit="1"/>
    </xf>
    <xf numFmtId="0" fontId="4" fillId="0" borderId="72" xfId="0" applyFont="1" applyFill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20" fontId="0" fillId="0" borderId="33" xfId="0" applyNumberFormat="1" applyFont="1" applyBorder="1" applyAlignment="1">
      <alignment horizontal="center" vertical="center" wrapText="1"/>
    </xf>
    <xf numFmtId="20" fontId="37" fillId="0" borderId="22" xfId="0" applyNumberFormat="1" applyFont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distributed" shrinkToFit="1"/>
    </xf>
    <xf numFmtId="0" fontId="0" fillId="0" borderId="57" xfId="0" applyFont="1" applyFill="1" applyBorder="1" applyAlignment="1">
      <alignment horizontal="center" vertical="distributed" shrinkToFit="1"/>
    </xf>
    <xf numFmtId="20" fontId="0" fillId="0" borderId="10" xfId="0" applyNumberFormat="1" applyFont="1" applyBorder="1" applyAlignment="1">
      <alignment horizontal="center" vertical="center" wrapText="1"/>
    </xf>
    <xf numFmtId="0" fontId="0" fillId="0" borderId="69" xfId="0" applyFont="1" applyFill="1" applyBorder="1" applyAlignment="1">
      <alignment horizontal="center" vertical="center" shrinkToFit="1"/>
    </xf>
    <xf numFmtId="0" fontId="4" fillId="0" borderId="82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4" fillId="0" borderId="84" xfId="0" applyFont="1" applyFill="1" applyBorder="1" applyAlignment="1">
      <alignment horizontal="center" vertical="center"/>
    </xf>
    <xf numFmtId="20" fontId="0" fillId="0" borderId="24" xfId="0" applyNumberFormat="1" applyFont="1" applyBorder="1" applyAlignment="1">
      <alignment horizontal="center" vertical="center"/>
    </xf>
    <xf numFmtId="178" fontId="0" fillId="0" borderId="33" xfId="0" applyNumberFormat="1" applyFont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distributed" shrinkToFit="1"/>
    </xf>
    <xf numFmtId="0" fontId="4" fillId="0" borderId="78" xfId="0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0" fontId="4" fillId="0" borderId="80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0" fontId="4" fillId="0" borderId="85" xfId="0" applyFont="1" applyFill="1" applyBorder="1" applyAlignment="1">
      <alignment horizontal="center" vertical="center" shrinkToFit="1"/>
    </xf>
    <xf numFmtId="0" fontId="0" fillId="0" borderId="86" xfId="0" applyFont="1" applyFill="1" applyBorder="1" applyAlignment="1">
      <alignment horizontal="center" vertical="center" shrinkToFit="1"/>
    </xf>
    <xf numFmtId="0" fontId="4" fillId="0" borderId="87" xfId="0" applyFont="1" applyFill="1" applyBorder="1" applyAlignment="1">
      <alignment horizontal="center" vertical="center" shrinkToFit="1"/>
    </xf>
    <xf numFmtId="178" fontId="0" fillId="0" borderId="24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20" fontId="0" fillId="0" borderId="22" xfId="0" applyNumberFormat="1" applyFont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4" fillId="0" borderId="83" xfId="0" applyFont="1" applyFill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4" fillId="24" borderId="75" xfId="0" applyFont="1" applyFill="1" applyBorder="1" applyAlignment="1">
      <alignment horizontal="center" vertical="center"/>
    </xf>
    <xf numFmtId="0" fontId="0" fillId="24" borderId="75" xfId="0" applyFont="1" applyFill="1" applyBorder="1" applyAlignment="1">
      <alignment horizontal="center" vertical="center"/>
    </xf>
    <xf numFmtId="0" fontId="0" fillId="0" borderId="77" xfId="0" applyFont="1" applyBorder="1" applyAlignment="1">
      <alignment horizontal="center" vertical="center" wrapText="1"/>
    </xf>
    <xf numFmtId="0" fontId="4" fillId="24" borderId="79" xfId="0" applyFont="1" applyFill="1" applyBorder="1" applyAlignment="1">
      <alignment horizontal="center" vertical="center"/>
    </xf>
    <xf numFmtId="0" fontId="0" fillId="24" borderId="79" xfId="0" applyFont="1" applyFill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73" xfId="0" applyFont="1" applyBorder="1" applyAlignment="1">
      <alignment horizontal="center" vertical="center" wrapText="1"/>
    </xf>
    <xf numFmtId="0" fontId="4" fillId="24" borderId="69" xfId="0" applyFont="1" applyFill="1" applyBorder="1" applyAlignment="1">
      <alignment horizontal="center" vertical="center"/>
    </xf>
    <xf numFmtId="0" fontId="4" fillId="24" borderId="82" xfId="0" applyFont="1" applyFill="1" applyBorder="1" applyAlignment="1">
      <alignment horizontal="center" vertical="center"/>
    </xf>
    <xf numFmtId="0" fontId="0" fillId="24" borderId="83" xfId="0" applyFont="1" applyFill="1" applyBorder="1" applyAlignment="1">
      <alignment horizontal="center" vertical="center" shrinkToFit="1"/>
    </xf>
    <xf numFmtId="0" fontId="4" fillId="24" borderId="84" xfId="0" applyFont="1" applyFill="1" applyBorder="1" applyAlignment="1">
      <alignment horizontal="center" vertical="center"/>
    </xf>
    <xf numFmtId="0" fontId="4" fillId="24" borderId="77" xfId="0" applyFont="1" applyFill="1" applyBorder="1" applyAlignment="1">
      <alignment horizontal="center" vertical="center" shrinkToFit="1"/>
    </xf>
    <xf numFmtId="0" fontId="4" fillId="24" borderId="78" xfId="0" applyFont="1" applyFill="1" applyBorder="1" applyAlignment="1">
      <alignment horizontal="center" vertical="center" shrinkToFit="1"/>
    </xf>
    <xf numFmtId="0" fontId="0" fillId="24" borderId="79" xfId="0" applyFont="1" applyFill="1" applyBorder="1" applyAlignment="1">
      <alignment horizontal="center" vertical="center" shrinkToFit="1"/>
    </xf>
    <xf numFmtId="0" fontId="4" fillId="24" borderId="80" xfId="0" applyFont="1" applyFill="1" applyBorder="1" applyAlignment="1">
      <alignment horizontal="center" vertical="center" shrinkToFit="1"/>
    </xf>
    <xf numFmtId="0" fontId="4" fillId="24" borderId="80" xfId="0" applyFont="1" applyFill="1" applyBorder="1" applyAlignment="1">
      <alignment horizontal="center" vertical="center"/>
    </xf>
    <xf numFmtId="0" fontId="4" fillId="0" borderId="77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0" fontId="4" fillId="24" borderId="77" xfId="0" applyFont="1" applyFill="1" applyBorder="1" applyAlignment="1">
      <alignment horizontal="center" vertical="center"/>
    </xf>
    <xf numFmtId="0" fontId="4" fillId="24" borderId="78" xfId="0" applyFont="1" applyFill="1" applyBorder="1" applyAlignment="1">
      <alignment horizontal="center" vertical="center"/>
    </xf>
    <xf numFmtId="0" fontId="6" fillId="0" borderId="41" xfId="0" applyFont="1" applyBorder="1" applyAlignment="1">
      <alignment horizontal="center" vertical="center" wrapText="1"/>
    </xf>
    <xf numFmtId="20" fontId="0" fillId="0" borderId="41" xfId="0" applyNumberFormat="1" applyFont="1" applyBorder="1" applyAlignment="1">
      <alignment horizontal="center" vertical="center"/>
    </xf>
    <xf numFmtId="20" fontId="0" fillId="0" borderId="16" xfId="0" applyNumberFormat="1" applyFont="1" applyBorder="1" applyAlignment="1">
      <alignment horizontal="center" vertical="center"/>
    </xf>
    <xf numFmtId="0" fontId="4" fillId="24" borderId="88" xfId="0" applyFont="1" applyFill="1" applyBorder="1" applyAlignment="1">
      <alignment horizontal="center" vertical="center"/>
    </xf>
    <xf numFmtId="0" fontId="4" fillId="24" borderId="89" xfId="0" applyFont="1" applyFill="1" applyBorder="1" applyAlignment="1">
      <alignment horizontal="center" vertical="center"/>
    </xf>
    <xf numFmtId="0" fontId="0" fillId="24" borderId="90" xfId="0" applyFont="1" applyFill="1" applyBorder="1" applyAlignment="1">
      <alignment horizontal="center" vertical="center"/>
    </xf>
    <xf numFmtId="0" fontId="4" fillId="24" borderId="91" xfId="0" applyFont="1" applyFill="1" applyBorder="1" applyAlignment="1">
      <alignment horizontal="center" vertical="center"/>
    </xf>
    <xf numFmtId="0" fontId="6" fillId="0" borderId="66" xfId="0" applyFont="1" applyBorder="1" applyAlignment="1">
      <alignment horizontal="center" vertical="center" wrapText="1"/>
    </xf>
    <xf numFmtId="20" fontId="0" fillId="0" borderId="11" xfId="0" applyNumberFormat="1" applyFont="1" applyBorder="1" applyAlignment="1">
      <alignment horizontal="center" vertical="center"/>
    </xf>
    <xf numFmtId="0" fontId="4" fillId="24" borderId="92" xfId="0" applyFont="1" applyFill="1" applyBorder="1" applyAlignment="1">
      <alignment horizontal="center" vertical="center"/>
    </xf>
    <xf numFmtId="0" fontId="6" fillId="0" borderId="34" xfId="0" applyFont="1" applyBorder="1" applyAlignment="1">
      <alignment horizontal="center" vertical="center" wrapText="1"/>
    </xf>
    <xf numFmtId="178" fontId="0" fillId="0" borderId="34" xfId="0" applyNumberFormat="1" applyFont="1" applyBorder="1" applyAlignment="1">
      <alignment horizontal="center" vertical="center"/>
    </xf>
    <xf numFmtId="0" fontId="4" fillId="24" borderId="61" xfId="0" applyFont="1" applyFill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wrapText="1"/>
    </xf>
    <xf numFmtId="20" fontId="0" fillId="0" borderId="29" xfId="0" applyNumberFormat="1" applyFont="1" applyBorder="1" applyAlignment="1">
      <alignment horizontal="center" vertical="center"/>
    </xf>
    <xf numFmtId="178" fontId="0" fillId="0" borderId="35" xfId="0" applyNumberFormat="1" applyFont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4" fillId="24" borderId="61" xfId="0" applyFont="1" applyFill="1" applyBorder="1" applyAlignment="1">
      <alignment horizontal="center" vertical="center"/>
    </xf>
    <xf numFmtId="178" fontId="0" fillId="0" borderId="29" xfId="0" applyNumberFormat="1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 wrapText="1"/>
    </xf>
    <xf numFmtId="20" fontId="0" fillId="0" borderId="20" xfId="0" applyNumberFormat="1" applyFont="1" applyBorder="1" applyAlignment="1">
      <alignment horizontal="center" vertical="center"/>
    </xf>
    <xf numFmtId="0" fontId="4" fillId="24" borderId="93" xfId="0" applyFont="1" applyFill="1" applyBorder="1" applyAlignment="1">
      <alignment horizontal="center" vertical="center"/>
    </xf>
    <xf numFmtId="0" fontId="3" fillId="0" borderId="65" xfId="0" applyFont="1" applyBorder="1" applyAlignment="1">
      <alignment horizontal="center" vertical="center" wrapText="1" shrinkToFit="1"/>
    </xf>
    <xf numFmtId="0" fontId="3" fillId="0" borderId="94" xfId="0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 shrinkToFit="1"/>
    </xf>
    <xf numFmtId="0" fontId="37" fillId="0" borderId="24" xfId="0" applyFont="1" applyBorder="1" applyAlignment="1">
      <alignment horizontal="center" vertical="center" shrinkToFit="1"/>
    </xf>
    <xf numFmtId="0" fontId="11" fillId="0" borderId="97" xfId="0" applyFont="1" applyBorder="1" applyAlignment="1">
      <alignment horizontal="center" vertical="center"/>
    </xf>
    <xf numFmtId="0" fontId="11" fillId="0" borderId="98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20" fontId="0" fillId="0" borderId="0" xfId="0" applyNumberFormat="1" applyFont="1" applyAlignment="1">
      <alignment/>
    </xf>
    <xf numFmtId="0" fontId="0" fillId="0" borderId="38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11" fillId="0" borderId="99" xfId="0" applyFont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11" fillId="0" borderId="97" xfId="0" applyFont="1" applyFill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11" fillId="0" borderId="97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 shrinkToFit="1"/>
    </xf>
    <xf numFmtId="0" fontId="0" fillId="0" borderId="53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41" xfId="0" applyFont="1" applyFill="1" applyBorder="1" applyAlignment="1">
      <alignment horizontal="center" vertical="distributed" shrinkToFit="1"/>
    </xf>
    <xf numFmtId="0" fontId="0" fillId="0" borderId="37" xfId="0" applyFont="1" applyFill="1" applyBorder="1" applyAlignment="1">
      <alignment horizontal="center" vertical="center" shrinkToFit="1"/>
    </xf>
    <xf numFmtId="0" fontId="0" fillId="0" borderId="39" xfId="0" applyFont="1" applyFill="1" applyBorder="1" applyAlignment="1">
      <alignment horizontal="center" vertical="center" shrinkToFit="1"/>
    </xf>
    <xf numFmtId="0" fontId="11" fillId="0" borderId="100" xfId="0" applyFont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 shrinkToFit="1"/>
    </xf>
    <xf numFmtId="0" fontId="12" fillId="0" borderId="97" xfId="47" applyFont="1" applyFill="1" applyBorder="1" applyAlignment="1">
      <alignment horizontal="center" vertical="center" shrinkToFit="1"/>
      <protection/>
    </xf>
    <xf numFmtId="0" fontId="0" fillId="0" borderId="0" xfId="0" applyFont="1" applyAlignment="1">
      <alignment wrapText="1"/>
    </xf>
    <xf numFmtId="0" fontId="11" fillId="0" borderId="28" xfId="0" applyFont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distributed" shrinkToFit="1"/>
    </xf>
    <xf numFmtId="0" fontId="11" fillId="0" borderId="100" xfId="0" applyFont="1" applyFill="1" applyBorder="1" applyAlignment="1">
      <alignment horizontal="center" vertical="center"/>
    </xf>
    <xf numFmtId="0" fontId="0" fillId="0" borderId="101" xfId="0" applyFont="1" applyFill="1" applyBorder="1" applyAlignment="1">
      <alignment horizontal="center" vertical="center"/>
    </xf>
    <xf numFmtId="0" fontId="0" fillId="0" borderId="102" xfId="0" applyFont="1" applyFill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 shrinkToFit="1"/>
    </xf>
    <xf numFmtId="0" fontId="0" fillId="0" borderId="99" xfId="0" applyFont="1" applyFill="1" applyBorder="1" applyAlignment="1">
      <alignment horizontal="center" vertical="center"/>
    </xf>
    <xf numFmtId="0" fontId="11" fillId="0" borderId="56" xfId="0" applyFont="1" applyFill="1" applyBorder="1" applyAlignment="1">
      <alignment horizontal="center" vertical="center" shrinkToFit="1"/>
    </xf>
    <xf numFmtId="0" fontId="0" fillId="0" borderId="5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11" fillId="0" borderId="10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4" fillId="24" borderId="104" xfId="0" applyFont="1" applyFill="1" applyBorder="1" applyAlignment="1">
      <alignment horizontal="center" vertical="center"/>
    </xf>
    <xf numFmtId="0" fontId="0" fillId="24" borderId="39" xfId="0" applyFont="1" applyFill="1" applyBorder="1" applyAlignment="1">
      <alignment horizontal="center" vertical="center"/>
    </xf>
    <xf numFmtId="0" fontId="0" fillId="0" borderId="100" xfId="0" applyFont="1" applyFill="1" applyBorder="1" applyAlignment="1">
      <alignment horizontal="center" vertical="center"/>
    </xf>
    <xf numFmtId="0" fontId="4" fillId="0" borderId="98" xfId="0" applyFont="1" applyFill="1" applyBorder="1" applyAlignment="1">
      <alignment horizontal="center" vertical="center"/>
    </xf>
    <xf numFmtId="0" fontId="13" fillId="24" borderId="56" xfId="0" applyFont="1" applyFill="1" applyBorder="1" applyAlignment="1">
      <alignment horizontal="center" vertical="center"/>
    </xf>
    <xf numFmtId="0" fontId="4" fillId="24" borderId="105" xfId="0" applyFont="1" applyFill="1" applyBorder="1" applyAlignment="1">
      <alignment horizontal="center" vertical="center" shrinkToFit="1"/>
    </xf>
    <xf numFmtId="0" fontId="0" fillId="24" borderId="45" xfId="0" applyFont="1" applyFill="1" applyBorder="1" applyAlignment="1">
      <alignment horizontal="center" vertical="center" shrinkToFit="1"/>
    </xf>
    <xf numFmtId="0" fontId="0" fillId="0" borderId="106" xfId="0" applyFont="1" applyFill="1" applyBorder="1" applyAlignment="1">
      <alignment horizontal="center" vertical="center"/>
    </xf>
    <xf numFmtId="0" fontId="4" fillId="0" borderId="102" xfId="0" applyFont="1" applyFill="1" applyBorder="1" applyAlignment="1">
      <alignment horizontal="center" vertical="center" shrinkToFit="1"/>
    </xf>
    <xf numFmtId="0" fontId="13" fillId="24" borderId="28" xfId="0" applyFont="1" applyFill="1" applyBorder="1" applyAlignment="1">
      <alignment horizontal="center" vertical="center"/>
    </xf>
    <xf numFmtId="0" fontId="4" fillId="24" borderId="105" xfId="0" applyFont="1" applyFill="1" applyBorder="1" applyAlignment="1">
      <alignment horizontal="center" vertical="center"/>
    </xf>
    <xf numFmtId="0" fontId="0" fillId="24" borderId="24" xfId="0" applyFont="1" applyFill="1" applyBorder="1" applyAlignment="1">
      <alignment horizontal="center" vertical="center"/>
    </xf>
    <xf numFmtId="0" fontId="0" fillId="0" borderId="97" xfId="0" applyFont="1" applyFill="1" applyBorder="1" applyAlignment="1">
      <alignment horizontal="center" vertical="center"/>
    </xf>
    <xf numFmtId="0" fontId="4" fillId="0" borderId="99" xfId="0" applyFont="1" applyFill="1" applyBorder="1" applyAlignment="1">
      <alignment horizontal="center" vertical="center" shrinkToFit="1"/>
    </xf>
    <xf numFmtId="0" fontId="13" fillId="24" borderId="23" xfId="0" applyFont="1" applyFill="1" applyBorder="1" applyAlignment="1">
      <alignment horizontal="center" vertical="center"/>
    </xf>
    <xf numFmtId="0" fontId="4" fillId="0" borderId="107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4" fillId="0" borderId="99" xfId="0" applyFont="1" applyFill="1" applyBorder="1" applyAlignment="1">
      <alignment horizontal="center" vertical="center"/>
    </xf>
    <xf numFmtId="0" fontId="0" fillId="24" borderId="33" xfId="0" applyFont="1" applyFill="1" applyBorder="1" applyAlignment="1">
      <alignment horizontal="center" vertical="center"/>
    </xf>
    <xf numFmtId="0" fontId="0" fillId="0" borderId="108" xfId="0" applyFont="1" applyFill="1" applyBorder="1" applyAlignment="1">
      <alignment horizontal="center" vertical="center"/>
    </xf>
    <xf numFmtId="0" fontId="13" fillId="24" borderId="36" xfId="0" applyFont="1" applyFill="1" applyBorder="1" applyAlignment="1">
      <alignment horizontal="center" vertical="center"/>
    </xf>
    <xf numFmtId="0" fontId="4" fillId="24" borderId="109" xfId="0" applyFont="1" applyFill="1" applyBorder="1" applyAlignment="1">
      <alignment horizontal="center" vertical="center"/>
    </xf>
    <xf numFmtId="0" fontId="0" fillId="24" borderId="41" xfId="0" applyFont="1" applyFill="1" applyBorder="1" applyAlignment="1">
      <alignment horizontal="center" vertical="center"/>
    </xf>
    <xf numFmtId="0" fontId="0" fillId="0" borderId="110" xfId="0" applyFont="1" applyFill="1" applyBorder="1" applyAlignment="1">
      <alignment horizontal="center" vertical="center"/>
    </xf>
    <xf numFmtId="0" fontId="4" fillId="0" borderId="111" xfId="0" applyFont="1" applyFill="1" applyBorder="1" applyAlignment="1">
      <alignment horizontal="center" vertical="center"/>
    </xf>
    <xf numFmtId="0" fontId="13" fillId="24" borderId="49" xfId="0" applyFont="1" applyFill="1" applyBorder="1" applyAlignment="1">
      <alignment horizontal="center" vertical="center"/>
    </xf>
    <xf numFmtId="0" fontId="4" fillId="24" borderId="56" xfId="0" applyFont="1" applyFill="1" applyBorder="1" applyAlignment="1">
      <alignment horizontal="center" vertical="center"/>
    </xf>
    <xf numFmtId="0" fontId="4" fillId="24" borderId="37" xfId="0" applyFont="1" applyFill="1" applyBorder="1" applyAlignment="1">
      <alignment horizontal="center" vertical="center"/>
    </xf>
    <xf numFmtId="0" fontId="4" fillId="24" borderId="28" xfId="0" applyFont="1" applyFill="1" applyBorder="1" applyAlignment="1">
      <alignment horizontal="center" vertical="center" shrinkToFit="1"/>
    </xf>
    <xf numFmtId="0" fontId="4" fillId="24" borderId="0" xfId="0" applyFont="1" applyFill="1" applyBorder="1" applyAlignment="1">
      <alignment horizontal="center" vertical="center" shrinkToFit="1"/>
    </xf>
    <xf numFmtId="0" fontId="4" fillId="24" borderId="28" xfId="0" applyFont="1" applyFill="1" applyBorder="1" applyAlignment="1">
      <alignment horizontal="center" vertical="center"/>
    </xf>
    <xf numFmtId="0" fontId="4" fillId="24" borderId="57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24" borderId="38" xfId="0" applyFont="1" applyFill="1" applyBorder="1" applyAlignment="1">
      <alignment horizontal="center" vertical="center"/>
    </xf>
    <xf numFmtId="0" fontId="4" fillId="24" borderId="49" xfId="0" applyFont="1" applyFill="1" applyBorder="1" applyAlignment="1">
      <alignment horizontal="center" vertical="center"/>
    </xf>
    <xf numFmtId="0" fontId="4" fillId="24" borderId="112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4" fillId="0" borderId="0" xfId="0" applyFont="1" applyFill="1" applyAlignment="1">
      <alignment shrinkToFit="1"/>
    </xf>
    <xf numFmtId="0" fontId="8" fillId="0" borderId="0" xfId="0" applyFont="1" applyFill="1" applyAlignment="1">
      <alignment/>
    </xf>
    <xf numFmtId="0" fontId="15" fillId="0" borderId="26" xfId="0" applyFont="1" applyFill="1" applyBorder="1" applyAlignment="1">
      <alignment horizontal="center"/>
    </xf>
    <xf numFmtId="0" fontId="15" fillId="0" borderId="26" xfId="0" applyFont="1" applyFill="1" applyBorder="1" applyAlignment="1">
      <alignment horizontal="left"/>
    </xf>
    <xf numFmtId="0" fontId="15" fillId="0" borderId="26" xfId="0" applyFont="1" applyFill="1" applyBorder="1" applyAlignment="1">
      <alignment horizontal="center" vertical="center"/>
    </xf>
    <xf numFmtId="0" fontId="15" fillId="0" borderId="30" xfId="0" applyNumberFormat="1" applyFont="1" applyFill="1" applyBorder="1" applyAlignment="1">
      <alignment horizontal="left"/>
    </xf>
    <xf numFmtId="0" fontId="0" fillId="0" borderId="26" xfId="0" applyFont="1" applyFill="1" applyBorder="1" applyAlignment="1">
      <alignment horizontal="center" vertical="center"/>
    </xf>
    <xf numFmtId="0" fontId="16" fillId="0" borderId="113" xfId="0" applyNumberFormat="1" applyFont="1" applyFill="1" applyBorder="1" applyAlignment="1">
      <alignment horizontal="left"/>
    </xf>
    <xf numFmtId="0" fontId="16" fillId="0" borderId="55" xfId="0" applyNumberFormat="1" applyFont="1" applyFill="1" applyBorder="1" applyAlignment="1">
      <alignment horizontal="left"/>
    </xf>
    <xf numFmtId="0" fontId="15" fillId="0" borderId="30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left"/>
    </xf>
    <xf numFmtId="0" fontId="15" fillId="0" borderId="113" xfId="0" applyFont="1" applyFill="1" applyBorder="1" applyAlignment="1">
      <alignment horizontal="center" vertical="center"/>
    </xf>
    <xf numFmtId="0" fontId="15" fillId="0" borderId="113" xfId="0" applyFont="1" applyFill="1" applyBorder="1" applyAlignment="1">
      <alignment horizontal="left"/>
    </xf>
    <xf numFmtId="0" fontId="38" fillId="0" borderId="113" xfId="0" applyFont="1" applyFill="1" applyBorder="1" applyAlignment="1">
      <alignment horizontal="left"/>
    </xf>
    <xf numFmtId="0" fontId="0" fillId="0" borderId="113" xfId="0" applyFont="1" applyFill="1" applyBorder="1" applyAlignment="1">
      <alignment horizontal="left" wrapText="1"/>
    </xf>
    <xf numFmtId="0" fontId="0" fillId="0" borderId="113" xfId="0" applyFont="1" applyFill="1" applyBorder="1" applyAlignment="1">
      <alignment horizontal="center" vertical="center"/>
    </xf>
    <xf numFmtId="0" fontId="0" fillId="0" borderId="113" xfId="0" applyFont="1" applyFill="1" applyBorder="1" applyAlignment="1">
      <alignment horizontal="left"/>
    </xf>
    <xf numFmtId="0" fontId="0" fillId="0" borderId="55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/>
    </xf>
    <xf numFmtId="0" fontId="15" fillId="0" borderId="0" xfId="0" applyFont="1" applyFill="1" applyAlignment="1">
      <alignment/>
    </xf>
    <xf numFmtId="0" fontId="17" fillId="0" borderId="0" xfId="0" applyFont="1" applyFill="1" applyAlignment="1">
      <alignment horizontal="left"/>
    </xf>
    <xf numFmtId="0" fontId="0" fillId="0" borderId="26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/>
    </xf>
    <xf numFmtId="0" fontId="15" fillId="0" borderId="26" xfId="0" applyFont="1" applyFill="1" applyBorder="1" applyAlignment="1">
      <alignment horizontal="left" vertical="center" wrapText="1"/>
    </xf>
    <xf numFmtId="0" fontId="15" fillId="0" borderId="26" xfId="0" applyFont="1" applyFill="1" applyBorder="1" applyAlignment="1">
      <alignment horizontal="left" vertical="center"/>
    </xf>
    <xf numFmtId="0" fontId="37" fillId="0" borderId="26" xfId="0" applyFont="1" applyFill="1" applyBorder="1" applyAlignment="1">
      <alignment horizontal="center" vertical="center"/>
    </xf>
    <xf numFmtId="0" fontId="37" fillId="0" borderId="26" xfId="0" applyFont="1" applyFill="1" applyBorder="1" applyAlignment="1">
      <alignment vertical="top" wrapText="1"/>
    </xf>
  </cellXfs>
  <cellStyles count="51">
    <cellStyle name="Normal" xfId="0"/>
    <cellStyle name="Comma [0]" xfId="15"/>
    <cellStyle name="入力" xfId="16"/>
    <cellStyle name="Comma" xfId="17"/>
    <cellStyle name="Currency [0]" xfId="18"/>
    <cellStyle name="40% - アクセント 5" xfId="19"/>
    <cellStyle name="Currency" xfId="20"/>
    <cellStyle name="20% - アクセント 4" xfId="21"/>
    <cellStyle name="メモ" xfId="22"/>
    <cellStyle name="Percent" xfId="23"/>
    <cellStyle name="Hyperlink" xfId="24"/>
    <cellStyle name="アクセント 2" xfId="25"/>
    <cellStyle name="Followed Hyperlink" xfId="26"/>
    <cellStyle name="良い" xfId="27"/>
    <cellStyle name="警告文" xfId="28"/>
    <cellStyle name="リンクセル" xfId="29"/>
    <cellStyle name="タイトル" xfId="30"/>
    <cellStyle name="説明文" xfId="31"/>
    <cellStyle name="アクセント 6" xfId="32"/>
    <cellStyle name="出力" xfId="33"/>
    <cellStyle name="見出し 1" xfId="34"/>
    <cellStyle name="見出し 2" xfId="35"/>
    <cellStyle name="計算" xfId="36"/>
    <cellStyle name="見出し 3" xfId="37"/>
    <cellStyle name="見出し 4" xfId="38"/>
    <cellStyle name="60% - アクセント 5" xfId="39"/>
    <cellStyle name="チェックセル" xfId="40"/>
    <cellStyle name="40% - アクセント 1" xfId="41"/>
    <cellStyle name="集計" xfId="42"/>
    <cellStyle name="悪い" xfId="43"/>
    <cellStyle name="どちらでもない" xfId="44"/>
    <cellStyle name="アクセント 1" xfId="45"/>
    <cellStyle name="20% - アクセント 1" xfId="46"/>
    <cellStyle name="標準_Sheet1" xfId="47"/>
    <cellStyle name="20% - アクセント 5" xfId="48"/>
    <cellStyle name="60% - アクセント 1" xfId="49"/>
    <cellStyle name="20% - アクセント 2" xfId="50"/>
    <cellStyle name="40% - アクセント 2" xfId="51"/>
    <cellStyle name="20% - アクセント 6" xfId="52"/>
    <cellStyle name="60% - アクセント 2" xfId="53"/>
    <cellStyle name="アクセント 3" xfId="54"/>
    <cellStyle name="20% - アクセント 3" xfId="55"/>
    <cellStyle name="40% - アクセント 3" xfId="56"/>
    <cellStyle name="60% - アクセント 3" xfId="57"/>
    <cellStyle name="アクセント 4" xfId="58"/>
    <cellStyle name="40% - アクセント 4" xfId="59"/>
    <cellStyle name="60% - アクセント 4" xfId="60"/>
    <cellStyle name="アクセント 5" xfId="61"/>
    <cellStyle name="40% - アクセント 6" xfId="62"/>
    <cellStyle name="60% - アクセント 6" xfId="63"/>
    <cellStyle name="通貨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1" name="Line 313"/>
        <xdr:cNvSpPr>
          <a:spLocks/>
        </xdr:cNvSpPr>
      </xdr:nvSpPr>
      <xdr:spPr>
        <a:xfrm>
          <a:off x="400050" y="1895475"/>
          <a:ext cx="788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200025</xdr:colOff>
      <xdr:row>31</xdr:row>
      <xdr:rowOff>0</xdr:rowOff>
    </xdr:from>
    <xdr:to>
      <xdr:col>15</xdr:col>
      <xdr:colOff>200025</xdr:colOff>
      <xdr:row>33</xdr:row>
      <xdr:rowOff>0</xdr:rowOff>
    </xdr:to>
    <xdr:sp>
      <xdr:nvSpPr>
        <xdr:cNvPr id="1" name="Line 672"/>
        <xdr:cNvSpPr>
          <a:spLocks/>
        </xdr:cNvSpPr>
      </xdr:nvSpPr>
      <xdr:spPr>
        <a:xfrm>
          <a:off x="14039850" y="602932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180975</xdr:colOff>
      <xdr:row>40</xdr:row>
      <xdr:rowOff>9525</xdr:rowOff>
    </xdr:from>
    <xdr:to>
      <xdr:col>15</xdr:col>
      <xdr:colOff>180975</xdr:colOff>
      <xdr:row>42</xdr:row>
      <xdr:rowOff>9525</xdr:rowOff>
    </xdr:to>
    <xdr:sp>
      <xdr:nvSpPr>
        <xdr:cNvPr id="2" name="Line 673"/>
        <xdr:cNvSpPr>
          <a:spLocks/>
        </xdr:cNvSpPr>
      </xdr:nvSpPr>
      <xdr:spPr>
        <a:xfrm>
          <a:off x="14020800" y="775335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200025</xdr:colOff>
      <xdr:row>60</xdr:row>
      <xdr:rowOff>0</xdr:rowOff>
    </xdr:from>
    <xdr:to>
      <xdr:col>15</xdr:col>
      <xdr:colOff>200025</xdr:colOff>
      <xdr:row>62</xdr:row>
      <xdr:rowOff>0</xdr:rowOff>
    </xdr:to>
    <xdr:sp>
      <xdr:nvSpPr>
        <xdr:cNvPr id="3" name="Line 674"/>
        <xdr:cNvSpPr>
          <a:spLocks/>
        </xdr:cNvSpPr>
      </xdr:nvSpPr>
      <xdr:spPr>
        <a:xfrm>
          <a:off x="14039850" y="1143952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180975</xdr:colOff>
      <xdr:row>69</xdr:row>
      <xdr:rowOff>9525</xdr:rowOff>
    </xdr:from>
    <xdr:to>
      <xdr:col>15</xdr:col>
      <xdr:colOff>180975</xdr:colOff>
      <xdr:row>71</xdr:row>
      <xdr:rowOff>9525</xdr:rowOff>
    </xdr:to>
    <xdr:sp>
      <xdr:nvSpPr>
        <xdr:cNvPr id="4" name="Line 675"/>
        <xdr:cNvSpPr>
          <a:spLocks/>
        </xdr:cNvSpPr>
      </xdr:nvSpPr>
      <xdr:spPr>
        <a:xfrm>
          <a:off x="14020800" y="1316355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200025</xdr:colOff>
      <xdr:row>77</xdr:row>
      <xdr:rowOff>0</xdr:rowOff>
    </xdr:from>
    <xdr:to>
      <xdr:col>15</xdr:col>
      <xdr:colOff>200025</xdr:colOff>
      <xdr:row>79</xdr:row>
      <xdr:rowOff>0</xdr:rowOff>
    </xdr:to>
    <xdr:sp>
      <xdr:nvSpPr>
        <xdr:cNvPr id="5" name="Line 676"/>
        <xdr:cNvSpPr>
          <a:spLocks/>
        </xdr:cNvSpPr>
      </xdr:nvSpPr>
      <xdr:spPr>
        <a:xfrm>
          <a:off x="14039850" y="1467802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180975</xdr:colOff>
      <xdr:row>86</xdr:row>
      <xdr:rowOff>9525</xdr:rowOff>
    </xdr:from>
    <xdr:to>
      <xdr:col>15</xdr:col>
      <xdr:colOff>180975</xdr:colOff>
      <xdr:row>88</xdr:row>
      <xdr:rowOff>9525</xdr:rowOff>
    </xdr:to>
    <xdr:sp>
      <xdr:nvSpPr>
        <xdr:cNvPr id="6" name="Line 677"/>
        <xdr:cNvSpPr>
          <a:spLocks/>
        </xdr:cNvSpPr>
      </xdr:nvSpPr>
      <xdr:spPr>
        <a:xfrm>
          <a:off x="14020800" y="1640205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200025</xdr:colOff>
      <xdr:row>94</xdr:row>
      <xdr:rowOff>0</xdr:rowOff>
    </xdr:from>
    <xdr:to>
      <xdr:col>15</xdr:col>
      <xdr:colOff>200025</xdr:colOff>
      <xdr:row>96</xdr:row>
      <xdr:rowOff>0</xdr:rowOff>
    </xdr:to>
    <xdr:sp>
      <xdr:nvSpPr>
        <xdr:cNvPr id="7" name="Line 678"/>
        <xdr:cNvSpPr>
          <a:spLocks/>
        </xdr:cNvSpPr>
      </xdr:nvSpPr>
      <xdr:spPr>
        <a:xfrm>
          <a:off x="14039850" y="1791652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Line 843"/>
        <xdr:cNvSpPr>
          <a:spLocks/>
        </xdr:cNvSpPr>
      </xdr:nvSpPr>
      <xdr:spPr>
        <a:xfrm flipV="1">
          <a:off x="634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Line 844"/>
        <xdr:cNvSpPr>
          <a:spLocks/>
        </xdr:cNvSpPr>
      </xdr:nvSpPr>
      <xdr:spPr>
        <a:xfrm>
          <a:off x="634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" name="Line 845"/>
        <xdr:cNvSpPr>
          <a:spLocks/>
        </xdr:cNvSpPr>
      </xdr:nvSpPr>
      <xdr:spPr>
        <a:xfrm flipV="1">
          <a:off x="634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" name="Line 846"/>
        <xdr:cNvSpPr>
          <a:spLocks/>
        </xdr:cNvSpPr>
      </xdr:nvSpPr>
      <xdr:spPr>
        <a:xfrm>
          <a:off x="634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" name="Line 847"/>
        <xdr:cNvSpPr>
          <a:spLocks/>
        </xdr:cNvSpPr>
      </xdr:nvSpPr>
      <xdr:spPr>
        <a:xfrm flipV="1">
          <a:off x="634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" name="Line 848"/>
        <xdr:cNvSpPr>
          <a:spLocks/>
        </xdr:cNvSpPr>
      </xdr:nvSpPr>
      <xdr:spPr>
        <a:xfrm>
          <a:off x="634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" name="Line 849"/>
        <xdr:cNvSpPr>
          <a:spLocks/>
        </xdr:cNvSpPr>
      </xdr:nvSpPr>
      <xdr:spPr>
        <a:xfrm flipV="1">
          <a:off x="634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" name="Line 850"/>
        <xdr:cNvSpPr>
          <a:spLocks/>
        </xdr:cNvSpPr>
      </xdr:nvSpPr>
      <xdr:spPr>
        <a:xfrm>
          <a:off x="634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914400</xdr:colOff>
      <xdr:row>4</xdr:row>
      <xdr:rowOff>0</xdr:rowOff>
    </xdr:from>
    <xdr:to>
      <xdr:col>4</xdr:col>
      <xdr:colOff>28575</xdr:colOff>
      <xdr:row>9</xdr:row>
      <xdr:rowOff>200025</xdr:rowOff>
    </xdr:to>
    <xdr:sp>
      <xdr:nvSpPr>
        <xdr:cNvPr id="9" name="Line 851"/>
        <xdr:cNvSpPr>
          <a:spLocks/>
        </xdr:cNvSpPr>
      </xdr:nvSpPr>
      <xdr:spPr>
        <a:xfrm>
          <a:off x="914400" y="971550"/>
          <a:ext cx="284797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904875</xdr:colOff>
      <xdr:row>15</xdr:row>
      <xdr:rowOff>0</xdr:rowOff>
    </xdr:from>
    <xdr:to>
      <xdr:col>4</xdr:col>
      <xdr:colOff>0</xdr:colOff>
      <xdr:row>21</xdr:row>
      <xdr:rowOff>9525</xdr:rowOff>
    </xdr:to>
    <xdr:sp>
      <xdr:nvSpPr>
        <xdr:cNvPr id="10" name="Line 852"/>
        <xdr:cNvSpPr>
          <a:spLocks/>
        </xdr:cNvSpPr>
      </xdr:nvSpPr>
      <xdr:spPr>
        <a:xfrm>
          <a:off x="904875" y="3124200"/>
          <a:ext cx="2828925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9525</xdr:rowOff>
    </xdr:from>
    <xdr:to>
      <xdr:col>5</xdr:col>
      <xdr:colOff>0</xdr:colOff>
      <xdr:row>49</xdr:row>
      <xdr:rowOff>0</xdr:rowOff>
    </xdr:to>
    <xdr:sp>
      <xdr:nvSpPr>
        <xdr:cNvPr id="11" name="Line 853"/>
        <xdr:cNvSpPr>
          <a:spLocks/>
        </xdr:cNvSpPr>
      </xdr:nvSpPr>
      <xdr:spPr>
        <a:xfrm>
          <a:off x="933450" y="8201025"/>
          <a:ext cx="37338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5</xdr:col>
      <xdr:colOff>0</xdr:colOff>
      <xdr:row>35</xdr:row>
      <xdr:rowOff>200025</xdr:rowOff>
    </xdr:to>
    <xdr:sp>
      <xdr:nvSpPr>
        <xdr:cNvPr id="12" name="Line 854"/>
        <xdr:cNvSpPr>
          <a:spLocks/>
        </xdr:cNvSpPr>
      </xdr:nvSpPr>
      <xdr:spPr>
        <a:xfrm>
          <a:off x="933450" y="5581650"/>
          <a:ext cx="37338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0"/>
  <sheetViews>
    <sheetView view="pageBreakPreview" zoomScale="115" zoomScaleSheetLayoutView="115" workbookViewId="0" topLeftCell="A1">
      <selection activeCell="B24" sqref="B24"/>
    </sheetView>
  </sheetViews>
  <sheetFormatPr defaultColWidth="8.875" defaultRowHeight="13.5"/>
  <cols>
    <col min="1" max="1" width="5.00390625" style="440" customWidth="1"/>
    <col min="2" max="2" width="103.75390625" style="440" customWidth="1"/>
    <col min="3" max="16384" width="9.00390625" style="440" bestFit="1" customWidth="1"/>
  </cols>
  <sheetData>
    <row r="1" ht="38.25" customHeight="1">
      <c r="B1" s="441" t="str">
        <f>'組合せ  '!A1&amp;"　大会要領"</f>
        <v>第２４回兵庫県ジュニア・ラグビーフットボール大会（２０２１年）　大会要領</v>
      </c>
    </row>
    <row r="2" ht="13.5"/>
    <row r="3" spans="1:2" ht="22.5" customHeight="1">
      <c r="A3" s="442" t="s">
        <v>0</v>
      </c>
      <c r="B3" s="442"/>
    </row>
    <row r="4" spans="1:2" ht="15" customHeight="1">
      <c r="A4" s="443">
        <v>1</v>
      </c>
      <c r="B4" s="444" t="s">
        <v>1</v>
      </c>
    </row>
    <row r="5" spans="1:2" ht="15" customHeight="1">
      <c r="A5" s="445">
        <v>2</v>
      </c>
      <c r="B5" s="446" t="s">
        <v>2</v>
      </c>
    </row>
    <row r="6" spans="1:2" s="439" customFormat="1" ht="15" customHeight="1">
      <c r="A6" s="447"/>
      <c r="B6" s="448" t="s">
        <v>3</v>
      </c>
    </row>
    <row r="7" spans="1:2" s="439" customFormat="1" ht="15" customHeight="1">
      <c r="A7" s="447"/>
      <c r="B7" s="449" t="s">
        <v>4</v>
      </c>
    </row>
    <row r="8" spans="1:2" ht="15" customHeight="1">
      <c r="A8" s="443">
        <v>3</v>
      </c>
      <c r="B8" s="444" t="s">
        <v>5</v>
      </c>
    </row>
    <row r="9" spans="1:2" ht="15" customHeight="1">
      <c r="A9" s="450">
        <v>4</v>
      </c>
      <c r="B9" s="451" t="s">
        <v>6</v>
      </c>
    </row>
    <row r="10" spans="1:2" ht="15" customHeight="1">
      <c r="A10" s="452"/>
      <c r="B10" s="453" t="s">
        <v>7</v>
      </c>
    </row>
    <row r="11" spans="1:2" ht="15" customHeight="1">
      <c r="A11" s="452"/>
      <c r="B11" s="453" t="s">
        <v>8</v>
      </c>
    </row>
    <row r="12" spans="1:2" ht="15" customHeight="1">
      <c r="A12" s="452"/>
      <c r="B12" s="454" t="s">
        <v>9</v>
      </c>
    </row>
    <row r="13" spans="1:2" ht="27.75" customHeight="1">
      <c r="A13" s="452"/>
      <c r="B13" s="455" t="s">
        <v>10</v>
      </c>
    </row>
    <row r="14" spans="1:2" s="439" customFormat="1" ht="15" customHeight="1">
      <c r="A14" s="456"/>
      <c r="B14" s="457" t="s">
        <v>11</v>
      </c>
    </row>
    <row r="15" spans="1:2" s="439" customFormat="1" ht="15" customHeight="1">
      <c r="A15" s="456"/>
      <c r="B15" s="457" t="s">
        <v>12</v>
      </c>
    </row>
    <row r="16" spans="1:2" s="439" customFormat="1" ht="15" customHeight="1">
      <c r="A16" s="456"/>
      <c r="B16" s="457" t="s">
        <v>13</v>
      </c>
    </row>
    <row r="17" spans="1:2" s="439" customFormat="1" ht="15" customHeight="1">
      <c r="A17" s="458"/>
      <c r="B17" s="459" t="s">
        <v>14</v>
      </c>
    </row>
    <row r="18" spans="1:2" ht="12.75" customHeight="1">
      <c r="A18" s="460"/>
      <c r="B18" s="460"/>
    </row>
    <row r="19" spans="1:2" ht="17.25">
      <c r="A19" s="461" t="s">
        <v>15</v>
      </c>
      <c r="B19" s="461"/>
    </row>
    <row r="20" spans="1:2" ht="33" customHeight="1">
      <c r="A20" s="445">
        <v>1</v>
      </c>
      <c r="B20" s="462" t="s">
        <v>16</v>
      </c>
    </row>
    <row r="21" spans="1:2" ht="16.5" customHeight="1">
      <c r="A21" s="445">
        <f>A20+1</f>
        <v>2</v>
      </c>
      <c r="B21" s="463" t="s">
        <v>17</v>
      </c>
    </row>
    <row r="22" spans="1:2" ht="16.5" customHeight="1">
      <c r="A22" s="445">
        <f aca="true" t="shared" si="0" ref="A22:A39">A21+1</f>
        <v>3</v>
      </c>
      <c r="B22" s="463" t="s">
        <v>18</v>
      </c>
    </row>
    <row r="23" spans="1:2" ht="16.5" customHeight="1">
      <c r="A23" s="445">
        <f t="shared" si="0"/>
        <v>4</v>
      </c>
      <c r="B23" s="463" t="s">
        <v>19</v>
      </c>
    </row>
    <row r="24" spans="1:2" ht="33" customHeight="1">
      <c r="A24" s="445">
        <f t="shared" si="0"/>
        <v>5</v>
      </c>
      <c r="B24" s="462" t="s">
        <v>20</v>
      </c>
    </row>
    <row r="25" spans="1:2" ht="33" customHeight="1">
      <c r="A25" s="447">
        <f t="shared" si="0"/>
        <v>6</v>
      </c>
      <c r="B25" s="462" t="s">
        <v>21</v>
      </c>
    </row>
    <row r="26" spans="1:2" ht="43.5" customHeight="1">
      <c r="A26" s="445">
        <f t="shared" si="0"/>
        <v>7</v>
      </c>
      <c r="B26" s="464" t="s">
        <v>22</v>
      </c>
    </row>
    <row r="27" spans="1:2" ht="33" customHeight="1">
      <c r="A27" s="445">
        <f t="shared" si="0"/>
        <v>8</v>
      </c>
      <c r="B27" s="464" t="s">
        <v>23</v>
      </c>
    </row>
    <row r="28" spans="1:2" ht="41.25" customHeight="1">
      <c r="A28" s="445">
        <f t="shared" si="0"/>
        <v>9</v>
      </c>
      <c r="B28" s="464" t="s">
        <v>24</v>
      </c>
    </row>
    <row r="29" spans="1:2" ht="16.5" customHeight="1">
      <c r="A29" s="445">
        <f t="shared" si="0"/>
        <v>10</v>
      </c>
      <c r="B29" s="463" t="s">
        <v>25</v>
      </c>
    </row>
    <row r="30" spans="1:2" ht="32.25" customHeight="1">
      <c r="A30" s="445">
        <f t="shared" si="0"/>
        <v>11</v>
      </c>
      <c r="B30" s="464" t="s">
        <v>26</v>
      </c>
    </row>
    <row r="31" spans="1:2" ht="43.5" customHeight="1">
      <c r="A31" s="447">
        <f t="shared" si="0"/>
        <v>12</v>
      </c>
      <c r="B31" s="462" t="s">
        <v>27</v>
      </c>
    </row>
    <row r="32" spans="1:2" ht="57" customHeight="1">
      <c r="A32" s="445">
        <f t="shared" si="0"/>
        <v>13</v>
      </c>
      <c r="B32" s="464" t="s">
        <v>28</v>
      </c>
    </row>
    <row r="33" spans="1:2" ht="32.25" customHeight="1">
      <c r="A33" s="445">
        <f t="shared" si="0"/>
        <v>14</v>
      </c>
      <c r="B33" s="464" t="s">
        <v>29</v>
      </c>
    </row>
    <row r="34" spans="1:2" ht="16.5" customHeight="1">
      <c r="A34" s="447">
        <f t="shared" si="0"/>
        <v>15</v>
      </c>
      <c r="B34" s="462" t="s">
        <v>30</v>
      </c>
    </row>
    <row r="35" spans="1:2" ht="16.5" customHeight="1">
      <c r="A35" s="445">
        <f t="shared" si="0"/>
        <v>16</v>
      </c>
      <c r="B35" s="464" t="s">
        <v>31</v>
      </c>
    </row>
    <row r="36" spans="1:2" ht="33" customHeight="1">
      <c r="A36" s="445">
        <f t="shared" si="0"/>
        <v>17</v>
      </c>
      <c r="B36" s="464" t="s">
        <v>32</v>
      </c>
    </row>
    <row r="37" spans="1:2" ht="16.5" customHeight="1">
      <c r="A37" s="445">
        <f t="shared" si="0"/>
        <v>18</v>
      </c>
      <c r="B37" s="465" t="s">
        <v>33</v>
      </c>
    </row>
    <row r="38" spans="1:2" ht="45" customHeight="1">
      <c r="A38" s="445">
        <f t="shared" si="0"/>
        <v>19</v>
      </c>
      <c r="B38" s="462" t="s">
        <v>34</v>
      </c>
    </row>
    <row r="39" spans="1:2" ht="32.25" customHeight="1">
      <c r="A39" s="445">
        <f t="shared" si="0"/>
        <v>20</v>
      </c>
      <c r="B39" s="462" t="s">
        <v>10</v>
      </c>
    </row>
    <row r="40" spans="1:2" ht="33.75" customHeight="1">
      <c r="A40" s="466">
        <v>21</v>
      </c>
      <c r="B40" s="467" t="s">
        <v>35</v>
      </c>
    </row>
  </sheetData>
  <sheetProtection/>
  <mergeCells count="4">
    <mergeCell ref="A3:B3"/>
    <mergeCell ref="A19:B19"/>
    <mergeCell ref="A5:A7"/>
    <mergeCell ref="A9:A17"/>
  </mergeCells>
  <printOptions horizontalCentered="1"/>
  <pageMargins left="0.35433070866141736" right="0.35433070866141736" top="0.1968503937007874" bottom="0.11811023622047245" header="0.35433070866141736" footer="0.11811023622047245"/>
  <pageSetup fitToHeight="1" fitToWidth="1" horizontalDpi="300" verticalDpi="300" orientation="portrait" paperSize="9" scale="90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4"/>
  <sheetViews>
    <sheetView tabSelected="1" view="pageBreakPreview" zoomScaleSheetLayoutView="100" workbookViewId="0" topLeftCell="B1">
      <selection activeCell="P16" sqref="P16"/>
    </sheetView>
  </sheetViews>
  <sheetFormatPr defaultColWidth="9.00390625" defaultRowHeight="27.75" customHeight="1" outlineLevelRow="1"/>
  <cols>
    <col min="1" max="1" width="15.875" style="239" customWidth="1"/>
    <col min="2" max="4" width="10.375" style="239" customWidth="1"/>
    <col min="5" max="5" width="12.375" style="239" customWidth="1"/>
    <col min="6" max="6" width="4.625" style="239" customWidth="1"/>
    <col min="7" max="7" width="3.375" style="240" bestFit="1" customWidth="1"/>
    <col min="8" max="8" width="4.625" style="239" customWidth="1"/>
    <col min="9" max="9" width="12.50390625" style="239" customWidth="1"/>
    <col min="10" max="10" width="9.25390625" style="239" customWidth="1"/>
    <col min="11" max="13" width="11.125" style="239" customWidth="1"/>
    <col min="14" max="16384" width="9.00390625" style="239" customWidth="1"/>
  </cols>
  <sheetData>
    <row r="1" spans="1:13" ht="31.5" customHeight="1">
      <c r="A1" s="241" t="str">
        <f>'組合せ  '!A1&amp;"　日程"</f>
        <v>第２４回兵庫県ジュニア・ラグビーフットボール大会（２０２１年）　日程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</row>
    <row r="2" spans="1:13" ht="13.5" customHeight="1">
      <c r="A2" s="242"/>
      <c r="B2" s="242"/>
      <c r="C2" s="242"/>
      <c r="D2" s="242"/>
      <c r="E2" s="243" t="s">
        <v>36</v>
      </c>
      <c r="F2" s="243"/>
      <c r="G2" s="243"/>
      <c r="H2" s="243"/>
      <c r="I2" s="243"/>
      <c r="J2" s="243"/>
      <c r="K2" s="243"/>
      <c r="L2" s="243"/>
      <c r="M2" s="243"/>
    </row>
    <row r="3" spans="1:13" ht="36" customHeight="1">
      <c r="A3" s="244" t="s">
        <v>37</v>
      </c>
      <c r="B3" s="245"/>
      <c r="C3" s="246" t="s">
        <v>38</v>
      </c>
      <c r="D3" s="247" t="s">
        <v>39</v>
      </c>
      <c r="E3" s="248" t="s">
        <v>40</v>
      </c>
      <c r="F3" s="249"/>
      <c r="G3" s="249"/>
      <c r="H3" s="249"/>
      <c r="I3" s="249"/>
      <c r="J3" s="352" t="s">
        <v>41</v>
      </c>
      <c r="K3" s="353" t="s">
        <v>42</v>
      </c>
      <c r="L3" s="354" t="s">
        <v>43</v>
      </c>
      <c r="M3" s="355"/>
    </row>
    <row r="4" spans="1:15" ht="18.75" customHeight="1">
      <c r="A4" s="142" t="s">
        <v>44</v>
      </c>
      <c r="B4" s="250" t="s">
        <v>45</v>
      </c>
      <c r="C4" s="251" t="s">
        <v>46</v>
      </c>
      <c r="D4" s="252">
        <v>0.4375</v>
      </c>
      <c r="E4" s="253" t="str">
        <f>'組合せ  '!B61</f>
        <v>尼崎</v>
      </c>
      <c r="F4" s="254" t="s">
        <v>47</v>
      </c>
      <c r="G4" s="255" t="s">
        <v>48</v>
      </c>
      <c r="H4" s="256" t="s">
        <v>49</v>
      </c>
      <c r="I4" s="356" t="str">
        <f>'組合せ  '!B63</f>
        <v>川西</v>
      </c>
      <c r="J4" s="357"/>
      <c r="K4" s="358"/>
      <c r="L4" s="359"/>
      <c r="M4" s="360"/>
      <c r="O4" s="361"/>
    </row>
    <row r="5" spans="1:15" ht="18.75" customHeight="1">
      <c r="A5" s="145"/>
      <c r="B5" s="257" t="s">
        <v>50</v>
      </c>
      <c r="C5" s="258">
        <f aca="true" t="shared" si="0" ref="C5:C9">D4</f>
        <v>0.4375</v>
      </c>
      <c r="D5" s="259">
        <v>0.4722222222222222</v>
      </c>
      <c r="E5" s="260" t="str">
        <f>'組合せ  '!C61</f>
        <v>神戸U</v>
      </c>
      <c r="F5" s="261" t="s">
        <v>51</v>
      </c>
      <c r="G5" s="262" t="s">
        <v>48</v>
      </c>
      <c r="H5" s="263" t="s">
        <v>52</v>
      </c>
      <c r="I5" s="362" t="str">
        <f>'組合せ  '!C63</f>
        <v>三田</v>
      </c>
      <c r="J5" s="363" t="s">
        <v>53</v>
      </c>
      <c r="K5" s="358"/>
      <c r="L5" s="364"/>
      <c r="M5" s="365"/>
      <c r="O5" s="361"/>
    </row>
    <row r="6" spans="1:15" ht="18.75" customHeight="1">
      <c r="A6" s="145"/>
      <c r="B6" s="264" t="s">
        <v>54</v>
      </c>
      <c r="C6" s="258">
        <f t="shared" si="0"/>
        <v>0.4722222222222222</v>
      </c>
      <c r="D6" s="258">
        <v>0.5069444444444444</v>
      </c>
      <c r="E6" s="265" t="str">
        <f>'組合せ  '!D61</f>
        <v>兵庫県</v>
      </c>
      <c r="F6" s="266" t="s">
        <v>55</v>
      </c>
      <c r="G6" s="267" t="s">
        <v>48</v>
      </c>
      <c r="H6" s="268" t="s">
        <v>56</v>
      </c>
      <c r="I6" s="356" t="str">
        <f>'組合せ  '!D63</f>
        <v>西神戸</v>
      </c>
      <c r="J6" s="366"/>
      <c r="K6" s="367"/>
      <c r="L6" s="364"/>
      <c r="M6" s="368"/>
      <c r="O6" s="361"/>
    </row>
    <row r="7" spans="1:15" ht="18.75" customHeight="1">
      <c r="A7" s="145"/>
      <c r="B7" s="264" t="s">
        <v>57</v>
      </c>
      <c r="C7" s="258">
        <f t="shared" si="0"/>
        <v>0.5069444444444444</v>
      </c>
      <c r="D7" s="259">
        <v>0.5416666666666666</v>
      </c>
      <c r="E7" s="269" t="str">
        <f>'組合せ  '!E61</f>
        <v>伊丹</v>
      </c>
      <c r="F7" s="270" t="s">
        <v>58</v>
      </c>
      <c r="G7" s="271" t="s">
        <v>48</v>
      </c>
      <c r="H7" s="272" t="s">
        <v>59</v>
      </c>
      <c r="I7" s="369" t="str">
        <f>'組合せ  '!E63</f>
        <v>芦屋</v>
      </c>
      <c r="J7" s="370"/>
      <c r="K7" s="371"/>
      <c r="L7" s="364"/>
      <c r="M7" s="365"/>
      <c r="O7" s="361"/>
    </row>
    <row r="8" spans="1:15" ht="18.75" customHeight="1">
      <c r="A8" s="145"/>
      <c r="B8" s="264" t="s">
        <v>60</v>
      </c>
      <c r="C8" s="258">
        <f t="shared" si="0"/>
        <v>0.5416666666666666</v>
      </c>
      <c r="D8" s="258">
        <v>0.5763888888888888</v>
      </c>
      <c r="E8" s="269" t="str">
        <f>'組合せ  '!F61</f>
        <v>RS合同</v>
      </c>
      <c r="F8" s="273" t="s">
        <v>61</v>
      </c>
      <c r="G8" s="274" t="s">
        <v>48</v>
      </c>
      <c r="H8" s="275" t="s">
        <v>62</v>
      </c>
      <c r="I8" s="369" t="str">
        <f>'組合せ  '!F63</f>
        <v>中学合同</v>
      </c>
      <c r="J8" s="372"/>
      <c r="K8" s="358"/>
      <c r="L8" s="364"/>
      <c r="M8" s="368"/>
      <c r="O8" s="361"/>
    </row>
    <row r="9" spans="1:15" ht="18.75" customHeight="1">
      <c r="A9" s="145"/>
      <c r="B9" s="264" t="s">
        <v>63</v>
      </c>
      <c r="C9" s="258">
        <f t="shared" si="0"/>
        <v>0.5763888888888888</v>
      </c>
      <c r="D9" s="276">
        <v>0.6111111111111112</v>
      </c>
      <c r="E9" s="277" t="str">
        <f>'組合せ  '!G61</f>
        <v>宝塚</v>
      </c>
      <c r="F9" s="278" t="s">
        <v>64</v>
      </c>
      <c r="G9" s="279" t="s">
        <v>48</v>
      </c>
      <c r="H9" s="280" t="s">
        <v>65</v>
      </c>
      <c r="I9" s="373" t="str">
        <f>'組合せ  '!G63</f>
        <v>甲南中学</v>
      </c>
      <c r="J9" s="374"/>
      <c r="K9" s="367"/>
      <c r="L9" s="364"/>
      <c r="M9" s="368"/>
      <c r="O9" s="361"/>
    </row>
    <row r="10" spans="1:15" ht="18.75" customHeight="1">
      <c r="A10" s="145"/>
      <c r="B10" s="281" t="s">
        <v>66</v>
      </c>
      <c r="C10" s="282"/>
      <c r="D10" s="283">
        <v>0.6458333333333334</v>
      </c>
      <c r="E10" s="284" t="s">
        <v>67</v>
      </c>
      <c r="F10" s="285"/>
      <c r="G10" s="285"/>
      <c r="H10" s="285"/>
      <c r="I10" s="285"/>
      <c r="J10" s="375" t="s">
        <v>53</v>
      </c>
      <c r="K10" s="367"/>
      <c r="L10" s="364"/>
      <c r="M10" s="365"/>
      <c r="O10" s="361"/>
    </row>
    <row r="11" spans="1:13" ht="18.75" customHeight="1">
      <c r="A11" s="142" t="s">
        <v>68</v>
      </c>
      <c r="B11" s="250" t="s">
        <v>45</v>
      </c>
      <c r="C11" s="286" t="s">
        <v>69</v>
      </c>
      <c r="D11" s="210">
        <v>0.4166666666666667</v>
      </c>
      <c r="E11" s="287" t="str">
        <f>'組合せ  '!B74</f>
        <v>伊丹</v>
      </c>
      <c r="F11" s="288" t="s">
        <v>58</v>
      </c>
      <c r="G11" s="289" t="s">
        <v>48</v>
      </c>
      <c r="H11" s="290" t="s">
        <v>65</v>
      </c>
      <c r="I11" s="376" t="str">
        <f>'組合せ  '!B76</f>
        <v>甲南中学</v>
      </c>
      <c r="J11" s="377" t="s">
        <v>70</v>
      </c>
      <c r="K11" s="378"/>
      <c r="L11" s="359"/>
      <c r="M11" s="360"/>
    </row>
    <row r="12" spans="1:13" ht="18.75" customHeight="1">
      <c r="A12" s="145"/>
      <c r="B12" s="264" t="s">
        <v>50</v>
      </c>
      <c r="C12" s="291">
        <f>D11</f>
        <v>0.4166666666666667</v>
      </c>
      <c r="D12" s="292">
        <v>0.4513888888888889</v>
      </c>
      <c r="E12" s="293" t="str">
        <f>'組合せ  '!C74</f>
        <v>尼崎</v>
      </c>
      <c r="F12" s="294" t="s">
        <v>47</v>
      </c>
      <c r="G12" s="295" t="s">
        <v>48</v>
      </c>
      <c r="H12" s="296" t="s">
        <v>62</v>
      </c>
      <c r="I12" s="379" t="str">
        <f>'組合せ  '!C76</f>
        <v>中学合同</v>
      </c>
      <c r="J12" s="380" t="s">
        <v>53</v>
      </c>
      <c r="K12" s="358"/>
      <c r="L12" s="364"/>
      <c r="M12" s="381"/>
    </row>
    <row r="13" spans="1:13" ht="18.75" customHeight="1">
      <c r="A13" s="145"/>
      <c r="B13" s="264" t="s">
        <v>54</v>
      </c>
      <c r="C13" s="291">
        <f>D12</f>
        <v>0.4513888888888889</v>
      </c>
      <c r="D13" s="291">
        <v>0.4861111111111111</v>
      </c>
      <c r="E13" s="269" t="str">
        <f>'組合せ  '!D74</f>
        <v>宝塚</v>
      </c>
      <c r="F13" s="273" t="s">
        <v>64</v>
      </c>
      <c r="G13" s="274" t="s">
        <v>48</v>
      </c>
      <c r="H13" s="275" t="s">
        <v>59</v>
      </c>
      <c r="I13" s="369" t="str">
        <f>'組合せ  '!D76</f>
        <v>芦屋</v>
      </c>
      <c r="J13" s="372"/>
      <c r="K13" s="358"/>
      <c r="L13" s="364"/>
      <c r="M13" s="365"/>
    </row>
    <row r="14" spans="1:13" ht="18.75" customHeight="1">
      <c r="A14" s="145"/>
      <c r="B14" s="264" t="s">
        <v>57</v>
      </c>
      <c r="C14" s="291">
        <f aca="true" t="shared" si="1" ref="C14:C23">D13</f>
        <v>0.4861111111111111</v>
      </c>
      <c r="D14" s="292">
        <v>0.5208333333333334</v>
      </c>
      <c r="E14" s="297" t="str">
        <f>'組合せ  '!E74</f>
        <v>西宮</v>
      </c>
      <c r="F14" s="270" t="s">
        <v>71</v>
      </c>
      <c r="G14" s="271" t="s">
        <v>48</v>
      </c>
      <c r="H14" s="272" t="s">
        <v>56</v>
      </c>
      <c r="I14" s="369" t="str">
        <f>'組合せ  '!E76</f>
        <v>西神戸</v>
      </c>
      <c r="J14" s="372"/>
      <c r="K14" s="367"/>
      <c r="L14" s="364"/>
      <c r="M14" s="365"/>
    </row>
    <row r="15" spans="1:14" ht="18.75" customHeight="1">
      <c r="A15" s="145"/>
      <c r="B15" s="264" t="s">
        <v>60</v>
      </c>
      <c r="C15" s="291">
        <f t="shared" si="1"/>
        <v>0.5208333333333334</v>
      </c>
      <c r="D15" s="291">
        <v>0.5555555555555556</v>
      </c>
      <c r="E15" s="298" t="str">
        <f>'組合せ  '!F74</f>
        <v>RS合同</v>
      </c>
      <c r="F15" s="299" t="s">
        <v>61</v>
      </c>
      <c r="G15" s="300" t="s">
        <v>48</v>
      </c>
      <c r="H15" s="301" t="s">
        <v>49</v>
      </c>
      <c r="I15" s="382" t="str">
        <f>'組合せ  '!F76</f>
        <v>川西</v>
      </c>
      <c r="J15" s="370" t="s">
        <v>53</v>
      </c>
      <c r="K15" s="383"/>
      <c r="L15" s="364"/>
      <c r="M15" s="381"/>
      <c r="N15" s="384"/>
    </row>
    <row r="16" spans="1:13" ht="18.75" customHeight="1">
      <c r="A16" s="145"/>
      <c r="B16" s="264" t="s">
        <v>63</v>
      </c>
      <c r="C16" s="291">
        <f t="shared" si="1"/>
        <v>0.5555555555555556</v>
      </c>
      <c r="D16" s="302">
        <v>0.5902777777777778</v>
      </c>
      <c r="E16" s="269" t="str">
        <f>'組合せ  '!G74</f>
        <v>明石加古川</v>
      </c>
      <c r="F16" s="273" t="s">
        <v>72</v>
      </c>
      <c r="G16" s="274" t="s">
        <v>48</v>
      </c>
      <c r="H16" s="275" t="s">
        <v>52</v>
      </c>
      <c r="I16" s="369" t="str">
        <f>'組合せ  '!G76</f>
        <v>三田</v>
      </c>
      <c r="J16" s="372" t="s">
        <v>70</v>
      </c>
      <c r="K16" s="383"/>
      <c r="L16" s="364"/>
      <c r="M16" s="385"/>
    </row>
    <row r="17" spans="1:13" ht="18.75" customHeight="1">
      <c r="A17" s="145"/>
      <c r="B17" s="281"/>
      <c r="C17" s="303"/>
      <c r="D17" s="304"/>
      <c r="E17" s="284"/>
      <c r="F17" s="285"/>
      <c r="G17" s="285"/>
      <c r="H17" s="285"/>
      <c r="I17" s="285"/>
      <c r="J17" s="386"/>
      <c r="K17" s="383"/>
      <c r="L17" s="364"/>
      <c r="M17" s="368"/>
    </row>
    <row r="18" spans="1:13" ht="18.75" customHeight="1">
      <c r="A18" s="142" t="s">
        <v>73</v>
      </c>
      <c r="B18" s="250" t="s">
        <v>45</v>
      </c>
      <c r="C18" s="286" t="s">
        <v>69</v>
      </c>
      <c r="D18" s="210">
        <v>0.4166666666666667</v>
      </c>
      <c r="E18" s="305" t="str">
        <f>'組合せ  '!B87</f>
        <v>神戸U</v>
      </c>
      <c r="F18" s="288" t="s">
        <v>51</v>
      </c>
      <c r="G18" s="289" t="s">
        <v>48</v>
      </c>
      <c r="H18" s="290" t="s">
        <v>72</v>
      </c>
      <c r="I18" s="376" t="str">
        <f>'組合せ  '!B89</f>
        <v>明石加古川</v>
      </c>
      <c r="J18" s="377" t="s">
        <v>70</v>
      </c>
      <c r="K18" s="387"/>
      <c r="L18" s="388"/>
      <c r="M18" s="360"/>
    </row>
    <row r="19" spans="1:13" ht="18.75" customHeight="1">
      <c r="A19" s="145"/>
      <c r="B19" s="264" t="s">
        <v>50</v>
      </c>
      <c r="C19" s="291">
        <f t="shared" si="1"/>
        <v>0.4166666666666667</v>
      </c>
      <c r="D19" s="292">
        <v>0.4513888888888889</v>
      </c>
      <c r="E19" s="297" t="str">
        <f>'組合せ  '!C87</f>
        <v>兵庫県</v>
      </c>
      <c r="F19" s="294" t="s">
        <v>55</v>
      </c>
      <c r="G19" s="295" t="s">
        <v>48</v>
      </c>
      <c r="H19" s="296" t="s">
        <v>71</v>
      </c>
      <c r="I19" s="379" t="str">
        <f>'組合せ  '!C89</f>
        <v>西宮</v>
      </c>
      <c r="J19" s="380" t="s">
        <v>53</v>
      </c>
      <c r="K19" s="367"/>
      <c r="L19" s="389"/>
      <c r="M19" s="390"/>
    </row>
    <row r="20" spans="1:13" ht="18.75" customHeight="1">
      <c r="A20" s="145"/>
      <c r="B20" s="264" t="s">
        <v>54</v>
      </c>
      <c r="C20" s="291">
        <f t="shared" si="1"/>
        <v>0.4513888888888889</v>
      </c>
      <c r="D20" s="291">
        <v>0.4861111111111111</v>
      </c>
      <c r="E20" s="269" t="str">
        <f>'組合せ  '!D87</f>
        <v>伊丹</v>
      </c>
      <c r="F20" s="273" t="s">
        <v>58</v>
      </c>
      <c r="G20" s="274" t="s">
        <v>48</v>
      </c>
      <c r="H20" s="275" t="s">
        <v>64</v>
      </c>
      <c r="I20" s="369" t="str">
        <f>'組合せ  '!D89</f>
        <v>宝塚</v>
      </c>
      <c r="J20" s="372"/>
      <c r="K20" s="358"/>
      <c r="L20" s="389"/>
      <c r="M20" s="390"/>
    </row>
    <row r="21" spans="1:13" ht="18.75" customHeight="1">
      <c r="A21" s="145"/>
      <c r="B21" s="264" t="s">
        <v>57</v>
      </c>
      <c r="C21" s="291">
        <f t="shared" si="1"/>
        <v>0.4861111111111111</v>
      </c>
      <c r="D21" s="292">
        <v>0.5208333333333334</v>
      </c>
      <c r="E21" s="297" t="str">
        <f>'組合せ  '!E87</f>
        <v>尼崎</v>
      </c>
      <c r="F21" s="294" t="s">
        <v>47</v>
      </c>
      <c r="G21" s="295" t="s">
        <v>48</v>
      </c>
      <c r="H21" s="296" t="s">
        <v>61</v>
      </c>
      <c r="I21" s="369" t="str">
        <f>'組合せ  '!E89</f>
        <v>RS合同</v>
      </c>
      <c r="J21" s="372"/>
      <c r="K21" s="358"/>
      <c r="L21" s="389"/>
      <c r="M21" s="391"/>
    </row>
    <row r="22" spans="1:13" ht="18.75" customHeight="1">
      <c r="A22" s="145"/>
      <c r="B22" s="264" t="s">
        <v>60</v>
      </c>
      <c r="C22" s="291">
        <f t="shared" si="1"/>
        <v>0.5208333333333334</v>
      </c>
      <c r="D22" s="291">
        <v>0.5555555555555556</v>
      </c>
      <c r="E22" s="298" t="str">
        <f>'組合せ  '!F87</f>
        <v>川西</v>
      </c>
      <c r="F22" s="299" t="s">
        <v>49</v>
      </c>
      <c r="G22" s="300" t="s">
        <v>48</v>
      </c>
      <c r="H22" s="301" t="s">
        <v>62</v>
      </c>
      <c r="I22" s="369" t="str">
        <f>'組合せ  '!F89</f>
        <v>中学合同</v>
      </c>
      <c r="J22" s="372"/>
      <c r="K22" s="358"/>
      <c r="L22" s="389"/>
      <c r="M22" s="390"/>
    </row>
    <row r="23" spans="1:13" ht="18.75" customHeight="1">
      <c r="A23" s="145"/>
      <c r="B23" s="264" t="s">
        <v>63</v>
      </c>
      <c r="C23" s="291">
        <f t="shared" si="1"/>
        <v>0.5555555555555556</v>
      </c>
      <c r="D23" s="302">
        <v>0.5902777777777778</v>
      </c>
      <c r="E23" s="269" t="str">
        <f>'組合せ  '!G87</f>
        <v>芦屋</v>
      </c>
      <c r="F23" s="273" t="s">
        <v>59</v>
      </c>
      <c r="G23" s="274" t="s">
        <v>48</v>
      </c>
      <c r="H23" s="275" t="s">
        <v>65</v>
      </c>
      <c r="I23" s="369" t="str">
        <f>'組合せ  '!G89</f>
        <v>甲南中学</v>
      </c>
      <c r="J23" s="372"/>
      <c r="K23" s="358"/>
      <c r="L23" s="389"/>
      <c r="M23" s="390"/>
    </row>
    <row r="24" spans="1:13" ht="18.75" customHeight="1">
      <c r="A24" s="145"/>
      <c r="B24" s="281" t="s">
        <v>66</v>
      </c>
      <c r="C24" s="303"/>
      <c r="D24" s="304">
        <v>0.625</v>
      </c>
      <c r="E24" s="284" t="s">
        <v>67</v>
      </c>
      <c r="F24" s="285"/>
      <c r="G24" s="285"/>
      <c r="H24" s="285"/>
      <c r="I24" s="285"/>
      <c r="J24" s="386" t="s">
        <v>53</v>
      </c>
      <c r="K24" s="358"/>
      <c r="L24" s="392"/>
      <c r="M24" s="368"/>
    </row>
    <row r="25" spans="1:13" ht="18.75" customHeight="1">
      <c r="A25" s="142" t="s">
        <v>74</v>
      </c>
      <c r="B25" s="250" t="s">
        <v>45</v>
      </c>
      <c r="C25" s="286" t="s">
        <v>69</v>
      </c>
      <c r="D25" s="210">
        <v>0.4166666666666667</v>
      </c>
      <c r="E25" s="305">
        <f>'組合せ  '!B100</f>
        <v>0</v>
      </c>
      <c r="F25" s="306" t="s">
        <v>75</v>
      </c>
      <c r="G25" s="289" t="s">
        <v>48</v>
      </c>
      <c r="H25" s="290" t="s">
        <v>76</v>
      </c>
      <c r="I25" s="376">
        <f>'組合せ  '!B102</f>
        <v>0</v>
      </c>
      <c r="J25" s="377" t="s">
        <v>70</v>
      </c>
      <c r="K25" s="387"/>
      <c r="L25" s="359"/>
      <c r="M25" s="393"/>
    </row>
    <row r="26" spans="1:13" ht="18.75" customHeight="1">
      <c r="A26" s="145"/>
      <c r="B26" s="264" t="s">
        <v>50</v>
      </c>
      <c r="C26" s="291">
        <f aca="true" t="shared" si="2" ref="C26:C30">D25</f>
        <v>0.4166666666666667</v>
      </c>
      <c r="D26" s="292">
        <v>0.4513888888888889</v>
      </c>
      <c r="E26" s="307">
        <f>'組合せ  '!D100</f>
        <v>0</v>
      </c>
      <c r="F26" s="308" t="s">
        <v>77</v>
      </c>
      <c r="G26" s="309" t="s">
        <v>48</v>
      </c>
      <c r="H26" s="263" t="s">
        <v>78</v>
      </c>
      <c r="I26" s="394">
        <f>'組合せ  '!D102</f>
        <v>0</v>
      </c>
      <c r="J26" s="395" t="s">
        <v>53</v>
      </c>
      <c r="K26" s="358"/>
      <c r="L26" s="364"/>
      <c r="M26" s="368"/>
    </row>
    <row r="27" spans="1:13" ht="18.75" customHeight="1">
      <c r="A27" s="145"/>
      <c r="B27" s="264" t="s">
        <v>54</v>
      </c>
      <c r="C27" s="291">
        <f t="shared" si="2"/>
        <v>0.4513888888888889</v>
      </c>
      <c r="D27" s="291">
        <v>0.4861111111111111</v>
      </c>
      <c r="E27" s="265">
        <f>'組合せ  '!E100</f>
        <v>0</v>
      </c>
      <c r="F27" s="308" t="s">
        <v>79</v>
      </c>
      <c r="G27" s="309" t="s">
        <v>48</v>
      </c>
      <c r="H27" s="263" t="s">
        <v>80</v>
      </c>
      <c r="I27" s="356">
        <f>'組合せ  '!E102</f>
        <v>0</v>
      </c>
      <c r="J27" s="366"/>
      <c r="K27" s="367"/>
      <c r="L27" s="364"/>
      <c r="M27" s="368"/>
    </row>
    <row r="28" spans="1:13" ht="18.75" customHeight="1">
      <c r="A28" s="145"/>
      <c r="B28" s="264" t="s">
        <v>57</v>
      </c>
      <c r="C28" s="291">
        <f t="shared" si="2"/>
        <v>0.4861111111111111</v>
      </c>
      <c r="D28" s="292">
        <v>0.5208333333333334</v>
      </c>
      <c r="E28" s="310">
        <f>'組合せ  '!F100</f>
        <v>0</v>
      </c>
      <c r="F28" s="311" t="s">
        <v>81</v>
      </c>
      <c r="G28" s="312" t="s">
        <v>48</v>
      </c>
      <c r="H28" s="313" t="s">
        <v>82</v>
      </c>
      <c r="I28" s="396">
        <f>'組合せ  '!F102</f>
        <v>0</v>
      </c>
      <c r="J28" s="397"/>
      <c r="K28" s="398"/>
      <c r="L28" s="364"/>
      <c r="M28" s="381"/>
    </row>
    <row r="29" spans="1:13" ht="18.75" customHeight="1">
      <c r="A29" s="145"/>
      <c r="B29" s="264" t="s">
        <v>60</v>
      </c>
      <c r="C29" s="291">
        <f t="shared" si="2"/>
        <v>0.5208333333333334</v>
      </c>
      <c r="D29" s="291">
        <v>0.5555555555555556</v>
      </c>
      <c r="E29" s="314">
        <f>'組合せ  '!F100</f>
        <v>0</v>
      </c>
      <c r="F29" s="311" t="s">
        <v>83</v>
      </c>
      <c r="G29" s="312" t="s">
        <v>48</v>
      </c>
      <c r="H29" s="313" t="s">
        <v>84</v>
      </c>
      <c r="I29" s="396">
        <f>'組合せ  '!F102</f>
        <v>0</v>
      </c>
      <c r="J29" s="399"/>
      <c r="K29" s="367"/>
      <c r="L29" s="364"/>
      <c r="M29" s="365"/>
    </row>
    <row r="30" spans="1:13" ht="18.75" customHeight="1">
      <c r="A30" s="145"/>
      <c r="B30" s="264" t="s">
        <v>63</v>
      </c>
      <c r="C30" s="291">
        <f t="shared" si="2"/>
        <v>0.5555555555555556</v>
      </c>
      <c r="D30" s="302">
        <v>0.5902777777777778</v>
      </c>
      <c r="E30" s="265">
        <f>'組合せ  '!G100</f>
        <v>0</v>
      </c>
      <c r="F30" s="311" t="s">
        <v>85</v>
      </c>
      <c r="G30" s="312" t="s">
        <v>48</v>
      </c>
      <c r="H30" s="313" t="s">
        <v>86</v>
      </c>
      <c r="I30" s="396">
        <f>'組合せ  '!G102</f>
        <v>0</v>
      </c>
      <c r="J30" s="399" t="s">
        <v>53</v>
      </c>
      <c r="K30" s="367"/>
      <c r="L30" s="364"/>
      <c r="M30" s="365"/>
    </row>
    <row r="31" spans="1:13" ht="18.75" customHeight="1">
      <c r="A31" s="173"/>
      <c r="B31" s="264" t="s">
        <v>87</v>
      </c>
      <c r="C31" s="291">
        <f aca="true" t="shared" si="3" ref="C31:C38">D30</f>
        <v>0.5902777777777778</v>
      </c>
      <c r="D31" s="304">
        <v>0.625</v>
      </c>
      <c r="E31" s="315">
        <f>'組合せ  '!B106</f>
        <v>0</v>
      </c>
      <c r="F31" s="308" t="s">
        <v>88</v>
      </c>
      <c r="G31" s="309" t="s">
        <v>48</v>
      </c>
      <c r="H31" s="263" t="s">
        <v>89</v>
      </c>
      <c r="I31" s="400">
        <f>'組合せ  '!B108</f>
        <v>0</v>
      </c>
      <c r="J31" s="401" t="s">
        <v>70</v>
      </c>
      <c r="K31" s="358"/>
      <c r="L31" s="364"/>
      <c r="M31" s="365"/>
    </row>
    <row r="32" spans="1:13" ht="18.75" customHeight="1">
      <c r="A32" s="142" t="s">
        <v>90</v>
      </c>
      <c r="B32" s="250" t="s">
        <v>91</v>
      </c>
      <c r="C32" s="286" t="s">
        <v>69</v>
      </c>
      <c r="D32" s="210">
        <v>0.4166666666666667</v>
      </c>
      <c r="E32" s="316" t="s">
        <v>92</v>
      </c>
      <c r="F32" s="317"/>
      <c r="G32" s="318" t="s">
        <v>48</v>
      </c>
      <c r="H32" s="319" t="s">
        <v>93</v>
      </c>
      <c r="I32" s="402"/>
      <c r="J32" s="403" t="s">
        <v>70</v>
      </c>
      <c r="K32" s="404"/>
      <c r="L32" s="405"/>
      <c r="M32" s="406"/>
    </row>
    <row r="33" spans="1:13" ht="18.75" customHeight="1">
      <c r="A33" s="145"/>
      <c r="B33" s="264" t="s">
        <v>94</v>
      </c>
      <c r="C33" s="291">
        <f t="shared" si="3"/>
        <v>0.4166666666666667</v>
      </c>
      <c r="D33" s="292">
        <v>0.4513888888888889</v>
      </c>
      <c r="E33" s="320" t="s">
        <v>95</v>
      </c>
      <c r="F33" s="321"/>
      <c r="G33" s="322" t="s">
        <v>48</v>
      </c>
      <c r="H33" s="323" t="s">
        <v>96</v>
      </c>
      <c r="I33" s="407"/>
      <c r="J33" s="408" t="s">
        <v>53</v>
      </c>
      <c r="K33" s="409"/>
      <c r="L33" s="410"/>
      <c r="M33" s="411"/>
    </row>
    <row r="34" spans="1:13" ht="18.75" customHeight="1">
      <c r="A34" s="145"/>
      <c r="B34" s="264" t="s">
        <v>97</v>
      </c>
      <c r="C34" s="291">
        <f t="shared" si="3"/>
        <v>0.4513888888888889</v>
      </c>
      <c r="D34" s="291">
        <v>0.4861111111111111</v>
      </c>
      <c r="E34" s="320" t="s">
        <v>98</v>
      </c>
      <c r="F34" s="321"/>
      <c r="G34" s="312" t="s">
        <v>48</v>
      </c>
      <c r="H34" s="324" t="s">
        <v>99</v>
      </c>
      <c r="I34" s="412"/>
      <c r="J34" s="413"/>
      <c r="K34" s="414"/>
      <c r="L34" s="415"/>
      <c r="M34" s="416"/>
    </row>
    <row r="35" spans="1:13" ht="18.75" customHeight="1">
      <c r="A35" s="145"/>
      <c r="B35" s="264" t="s">
        <v>100</v>
      </c>
      <c r="C35" s="291">
        <f t="shared" si="3"/>
        <v>0.4861111111111111</v>
      </c>
      <c r="D35" s="292">
        <v>0.5208333333333334</v>
      </c>
      <c r="E35" s="325" t="s">
        <v>101</v>
      </c>
      <c r="F35" s="294"/>
      <c r="G35" s="326" t="s">
        <v>48</v>
      </c>
      <c r="H35" s="327" t="s">
        <v>76</v>
      </c>
      <c r="I35" s="417"/>
      <c r="J35" s="418"/>
      <c r="K35" s="414"/>
      <c r="L35" s="419"/>
      <c r="M35" s="411"/>
    </row>
    <row r="36" spans="1:13" ht="18.75" customHeight="1">
      <c r="A36" s="145"/>
      <c r="B36" s="264" t="s">
        <v>102</v>
      </c>
      <c r="C36" s="291">
        <f t="shared" si="3"/>
        <v>0.5208333333333334</v>
      </c>
      <c r="D36" s="291">
        <v>0.5555555555555556</v>
      </c>
      <c r="E36" s="328" t="s">
        <v>103</v>
      </c>
      <c r="F36" s="329"/>
      <c r="G36" s="309" t="s">
        <v>48</v>
      </c>
      <c r="H36" s="324" t="s">
        <v>104</v>
      </c>
      <c r="I36" s="412"/>
      <c r="J36" s="413"/>
      <c r="K36" s="414"/>
      <c r="L36" s="419"/>
      <c r="M36" s="411"/>
    </row>
    <row r="37" spans="1:13" ht="18.75" customHeight="1">
      <c r="A37" s="145"/>
      <c r="B37" s="264" t="s">
        <v>105</v>
      </c>
      <c r="C37" s="291">
        <f t="shared" si="3"/>
        <v>0.5555555555555556</v>
      </c>
      <c r="D37" s="302">
        <v>0.5902777777777778</v>
      </c>
      <c r="E37" s="328" t="s">
        <v>106</v>
      </c>
      <c r="F37" s="329"/>
      <c r="G37" s="309" t="s">
        <v>48</v>
      </c>
      <c r="H37" s="324" t="s">
        <v>107</v>
      </c>
      <c r="I37" s="412"/>
      <c r="J37" s="420" t="s">
        <v>53</v>
      </c>
      <c r="K37" s="421"/>
      <c r="L37" s="419"/>
      <c r="M37" s="422"/>
    </row>
    <row r="38" spans="1:13" ht="18.75" customHeight="1">
      <c r="A38" s="173"/>
      <c r="B38" s="330" t="s">
        <v>108</v>
      </c>
      <c r="C38" s="331">
        <f t="shared" si="3"/>
        <v>0.5902777777777778</v>
      </c>
      <c r="D38" s="332">
        <v>0.625</v>
      </c>
      <c r="E38" s="333" t="s">
        <v>109</v>
      </c>
      <c r="F38" s="334"/>
      <c r="G38" s="335" t="s">
        <v>48</v>
      </c>
      <c r="H38" s="336" t="s">
        <v>110</v>
      </c>
      <c r="I38" s="423"/>
      <c r="J38" s="424" t="s">
        <v>70</v>
      </c>
      <c r="K38" s="425"/>
      <c r="L38" s="426"/>
      <c r="M38" s="427"/>
    </row>
    <row r="39" spans="1:13" ht="18.75" customHeight="1" hidden="1" outlineLevel="1">
      <c r="A39" s="142"/>
      <c r="B39" s="250" t="s">
        <v>91</v>
      </c>
      <c r="C39" s="337"/>
      <c r="D39" s="338">
        <v>0.4166666666666667</v>
      </c>
      <c r="E39" s="339"/>
      <c r="F39" s="317"/>
      <c r="G39" s="318" t="s">
        <v>48</v>
      </c>
      <c r="H39" s="319"/>
      <c r="I39" s="428"/>
      <c r="J39" s="429"/>
      <c r="K39" s="404"/>
      <c r="L39" s="405"/>
      <c r="M39" s="406"/>
    </row>
    <row r="40" spans="1:13" ht="18.75" customHeight="1" hidden="1" outlineLevel="1">
      <c r="A40" s="145"/>
      <c r="B40" s="264" t="s">
        <v>94</v>
      </c>
      <c r="C40" s="340"/>
      <c r="D40" s="341">
        <v>0.4513888888888889</v>
      </c>
      <c r="E40" s="342"/>
      <c r="F40" s="321"/>
      <c r="G40" s="322" t="s">
        <v>48</v>
      </c>
      <c r="H40" s="323"/>
      <c r="I40" s="430"/>
      <c r="J40" s="431"/>
      <c r="K40" s="409"/>
      <c r="L40" s="410"/>
      <c r="M40" s="411"/>
    </row>
    <row r="41" spans="1:13" ht="18.75" customHeight="1" hidden="1" outlineLevel="1">
      <c r="A41" s="145"/>
      <c r="B41" s="264" t="s">
        <v>97</v>
      </c>
      <c r="C41" s="343"/>
      <c r="D41" s="344">
        <v>0.4861111111111111</v>
      </c>
      <c r="E41" s="342"/>
      <c r="F41" s="321"/>
      <c r="G41" s="312" t="s">
        <v>48</v>
      </c>
      <c r="H41" s="324"/>
      <c r="I41" s="432"/>
      <c r="J41" s="433"/>
      <c r="K41" s="414"/>
      <c r="L41" s="415"/>
      <c r="M41" s="416"/>
    </row>
    <row r="42" spans="1:13" ht="18.75" customHeight="1" hidden="1" outlineLevel="1">
      <c r="A42" s="145"/>
      <c r="B42" s="264" t="s">
        <v>100</v>
      </c>
      <c r="C42" s="340"/>
      <c r="D42" s="345">
        <v>0.5208333333333334</v>
      </c>
      <c r="E42" s="346"/>
      <c r="F42" s="294"/>
      <c r="G42" s="326" t="s">
        <v>48</v>
      </c>
      <c r="H42" s="327"/>
      <c r="I42" s="434"/>
      <c r="J42" s="435"/>
      <c r="K42" s="414"/>
      <c r="L42" s="419"/>
      <c r="M42" s="411"/>
    </row>
    <row r="43" spans="1:13" ht="18.75" customHeight="1" hidden="1" outlineLevel="1">
      <c r="A43" s="145"/>
      <c r="B43" s="264" t="s">
        <v>102</v>
      </c>
      <c r="C43" s="343"/>
      <c r="D43" s="344">
        <v>0.5555555555555556</v>
      </c>
      <c r="E43" s="347"/>
      <c r="F43" s="329"/>
      <c r="G43" s="309" t="s">
        <v>48</v>
      </c>
      <c r="H43" s="324"/>
      <c r="I43" s="432"/>
      <c r="J43" s="433"/>
      <c r="K43" s="414"/>
      <c r="L43" s="419"/>
      <c r="M43" s="411"/>
    </row>
    <row r="44" spans="1:13" ht="18.75" customHeight="1" hidden="1" outlineLevel="1">
      <c r="A44" s="145"/>
      <c r="B44" s="264" t="s">
        <v>105</v>
      </c>
      <c r="C44" s="343"/>
      <c r="D44" s="348">
        <v>0.5902777777777778</v>
      </c>
      <c r="E44" s="347"/>
      <c r="F44" s="329"/>
      <c r="G44" s="309" t="s">
        <v>48</v>
      </c>
      <c r="H44" s="324"/>
      <c r="I44" s="432"/>
      <c r="J44" s="436"/>
      <c r="K44" s="421"/>
      <c r="L44" s="419"/>
      <c r="M44" s="422"/>
    </row>
    <row r="45" spans="1:13" ht="18.75" customHeight="1" hidden="1" outlineLevel="1">
      <c r="A45" s="173"/>
      <c r="B45" s="330" t="s">
        <v>108</v>
      </c>
      <c r="C45" s="349"/>
      <c r="D45" s="350">
        <v>0.625</v>
      </c>
      <c r="E45" s="351"/>
      <c r="F45" s="334"/>
      <c r="G45" s="335" t="s">
        <v>48</v>
      </c>
      <c r="H45" s="336"/>
      <c r="I45" s="437"/>
      <c r="J45" s="438"/>
      <c r="K45" s="425"/>
      <c r="L45" s="426"/>
      <c r="M45" s="427"/>
    </row>
    <row r="46" ht="13.5" customHeight="1" collapsed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spans="5:11" ht="13.5" customHeight="1">
      <c r="E54" s="232"/>
      <c r="F54" s="232"/>
      <c r="G54" s="189"/>
      <c r="H54" s="232"/>
      <c r="I54" s="232"/>
      <c r="J54" s="232"/>
      <c r="K54" s="232"/>
    </row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</sheetData>
  <sheetProtection/>
  <mergeCells count="42">
    <mergeCell ref="A1:M1"/>
    <mergeCell ref="A2:D2"/>
    <mergeCell ref="E2:M2"/>
    <mergeCell ref="E3:I3"/>
    <mergeCell ref="L3:M3"/>
    <mergeCell ref="E10:I10"/>
    <mergeCell ref="E17:I17"/>
    <mergeCell ref="E24:I24"/>
    <mergeCell ref="E32:F32"/>
    <mergeCell ref="H32:I32"/>
    <mergeCell ref="E33:F33"/>
    <mergeCell ref="H33:I33"/>
    <mergeCell ref="E34:F34"/>
    <mergeCell ref="H34:I34"/>
    <mergeCell ref="E35:F35"/>
    <mergeCell ref="H35:I35"/>
    <mergeCell ref="E36:F36"/>
    <mergeCell ref="H36:I36"/>
    <mergeCell ref="E37:F37"/>
    <mergeCell ref="H37:I37"/>
    <mergeCell ref="E38:F38"/>
    <mergeCell ref="H38:I38"/>
    <mergeCell ref="E39:F39"/>
    <mergeCell ref="H39:I39"/>
    <mergeCell ref="E40:F40"/>
    <mergeCell ref="H40:I40"/>
    <mergeCell ref="E41:F41"/>
    <mergeCell ref="H41:I41"/>
    <mergeCell ref="E42:F42"/>
    <mergeCell ref="H42:I42"/>
    <mergeCell ref="E43:F43"/>
    <mergeCell ref="H43:I43"/>
    <mergeCell ref="E44:F44"/>
    <mergeCell ref="H44:I44"/>
    <mergeCell ref="E45:F45"/>
    <mergeCell ref="H45:I45"/>
    <mergeCell ref="A4:A10"/>
    <mergeCell ref="A11:A17"/>
    <mergeCell ref="A18:A24"/>
    <mergeCell ref="A25:A31"/>
    <mergeCell ref="A32:A38"/>
    <mergeCell ref="A39:A45"/>
  </mergeCells>
  <printOptions horizontalCentered="1" verticalCentered="1"/>
  <pageMargins left="0.275" right="0.19652777777777777" top="0.19652777777777777" bottom="0.19652777777777777" header="0.2361111111111111" footer="0.15694444444444444"/>
  <pageSetup horizontalDpi="300" verticalDpi="3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38"/>
  <sheetViews>
    <sheetView view="pageBreakPreview" zoomScale="85" zoomScaleSheetLayoutView="85" workbookViewId="0" topLeftCell="A34">
      <selection activeCell="B59" sqref="B59"/>
    </sheetView>
  </sheetViews>
  <sheetFormatPr defaultColWidth="9.00390625" defaultRowHeight="13.5"/>
  <cols>
    <col min="1" max="7" width="17.625" style="0" customWidth="1"/>
    <col min="8" max="8" width="2.625" style="0" customWidth="1"/>
    <col min="9" max="9" width="16.625" style="0" customWidth="1"/>
    <col min="10" max="24" width="6.50390625" style="0" customWidth="1"/>
  </cols>
  <sheetData>
    <row r="1" spans="1:24" ht="21" customHeight="1">
      <c r="A1" s="96" t="s">
        <v>111</v>
      </c>
      <c r="B1" s="96"/>
      <c r="C1" s="96"/>
      <c r="D1" s="96"/>
      <c r="E1" s="96"/>
      <c r="F1" s="96"/>
      <c r="G1" s="96"/>
      <c r="H1" s="96"/>
      <c r="I1" s="96" t="s">
        <v>112</v>
      </c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9:24" ht="18.75" customHeight="1"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</row>
    <row r="3" spans="1:24" ht="15" customHeight="1">
      <c r="A3" s="97" t="s">
        <v>113</v>
      </c>
      <c r="B3" s="98" t="s">
        <v>114</v>
      </c>
      <c r="C3" s="98"/>
      <c r="D3" s="98"/>
      <c r="E3" s="99"/>
      <c r="F3" s="99"/>
      <c r="G3" s="100"/>
      <c r="I3" s="124"/>
      <c r="J3" s="125"/>
      <c r="K3" s="125"/>
      <c r="L3" s="125"/>
      <c r="M3" s="132"/>
      <c r="N3" s="132"/>
      <c r="O3" s="132"/>
      <c r="P3" s="125"/>
      <c r="Q3" s="125"/>
      <c r="R3" s="125"/>
      <c r="S3" s="125"/>
      <c r="T3" s="125"/>
      <c r="U3" s="125"/>
      <c r="V3" s="125"/>
      <c r="W3" s="125"/>
      <c r="X3" s="125"/>
    </row>
    <row r="4" spans="1:24" ht="15" customHeight="1">
      <c r="A4" s="101" t="s">
        <v>115</v>
      </c>
      <c r="B4" s="102" t="s">
        <v>116</v>
      </c>
      <c r="C4" s="103" t="s">
        <v>117</v>
      </c>
      <c r="D4" s="103" t="s">
        <v>118</v>
      </c>
      <c r="E4" s="103" t="s">
        <v>119</v>
      </c>
      <c r="F4" s="103" t="s">
        <v>120</v>
      </c>
      <c r="G4" s="100"/>
      <c r="H4" s="104"/>
      <c r="I4" s="124"/>
      <c r="J4" s="125"/>
      <c r="K4" s="125"/>
      <c r="L4" s="125"/>
      <c r="M4" s="125"/>
      <c r="N4" s="155" t="s">
        <v>121</v>
      </c>
      <c r="O4" s="155"/>
      <c r="P4" s="155"/>
      <c r="Q4" s="155"/>
      <c r="R4" s="155"/>
      <c r="S4" s="125"/>
      <c r="T4" s="125"/>
      <c r="U4" s="125"/>
      <c r="V4" s="125"/>
      <c r="W4" s="125"/>
      <c r="X4" s="125"/>
    </row>
    <row r="5" spans="1:24" ht="15" customHeight="1">
      <c r="A5" s="105"/>
      <c r="B5" s="103" t="s">
        <v>122</v>
      </c>
      <c r="C5" s="103" t="s">
        <v>123</v>
      </c>
      <c r="D5" s="103" t="s">
        <v>124</v>
      </c>
      <c r="E5" s="103" t="s">
        <v>125</v>
      </c>
      <c r="F5" s="106" t="s">
        <v>126</v>
      </c>
      <c r="G5" s="107"/>
      <c r="H5" s="104"/>
      <c r="I5" s="124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</row>
    <row r="6" spans="1:24" ht="15" customHeight="1">
      <c r="A6" s="99"/>
      <c r="B6" s="103" t="s">
        <v>127</v>
      </c>
      <c r="C6" s="108"/>
      <c r="D6" s="108"/>
      <c r="E6" s="109" t="s">
        <v>128</v>
      </c>
      <c r="F6" s="108"/>
      <c r="G6" s="107"/>
      <c r="I6" s="142" t="str">
        <f>'日程'!A32</f>
        <v>５月１６日（日）
神戸製鋼
灘浜G</v>
      </c>
      <c r="J6" s="156">
        <f>'日程'!D32</f>
        <v>0.4166666666666667</v>
      </c>
      <c r="K6" s="157"/>
      <c r="L6" s="158"/>
      <c r="M6" s="156">
        <f>'日程'!D33</f>
        <v>0.4513888888888889</v>
      </c>
      <c r="N6" s="157"/>
      <c r="O6" s="158"/>
      <c r="P6" s="156">
        <f>'日程'!D34</f>
        <v>0.4861111111111111</v>
      </c>
      <c r="Q6" s="157"/>
      <c r="R6" s="158"/>
      <c r="S6" s="156">
        <f>'日程'!D35</f>
        <v>0.5208333333333334</v>
      </c>
      <c r="T6" s="157"/>
      <c r="U6" s="158"/>
      <c r="V6" s="156">
        <f>'日程'!D36</f>
        <v>0.5555555555555556</v>
      </c>
      <c r="W6" s="157"/>
      <c r="X6" s="158"/>
    </row>
    <row r="7" spans="1:24" ht="15" customHeight="1">
      <c r="A7" s="101" t="s">
        <v>129</v>
      </c>
      <c r="B7" s="110" t="s">
        <v>130</v>
      </c>
      <c r="C7" s="111"/>
      <c r="D7" s="111"/>
      <c r="E7" s="111"/>
      <c r="G7" s="100"/>
      <c r="I7" s="145"/>
      <c r="J7" s="159" t="s">
        <v>131</v>
      </c>
      <c r="K7" s="160"/>
      <c r="L7" s="161"/>
      <c r="M7" s="159" t="s">
        <v>132</v>
      </c>
      <c r="N7" s="160"/>
      <c r="O7" s="161"/>
      <c r="P7" s="159" t="s">
        <v>133</v>
      </c>
      <c r="Q7" s="160"/>
      <c r="R7" s="161"/>
      <c r="S7" s="190" t="s">
        <v>134</v>
      </c>
      <c r="T7" s="191"/>
      <c r="U7" s="192"/>
      <c r="V7" s="159" t="s">
        <v>135</v>
      </c>
      <c r="W7" s="160"/>
      <c r="X7" s="161"/>
    </row>
    <row r="8" spans="1:24" ht="15" customHeight="1">
      <c r="A8" s="105"/>
      <c r="B8" s="99"/>
      <c r="C8" s="111"/>
      <c r="D8" s="111"/>
      <c r="E8" s="111"/>
      <c r="F8" s="99"/>
      <c r="G8" s="100"/>
      <c r="I8" s="145"/>
      <c r="J8" s="162" t="s">
        <v>136</v>
      </c>
      <c r="K8" s="46"/>
      <c r="L8" s="163"/>
      <c r="M8" s="162" t="s">
        <v>137</v>
      </c>
      <c r="N8" s="46"/>
      <c r="O8" s="163"/>
      <c r="P8" s="162" t="s">
        <v>138</v>
      </c>
      <c r="Q8" s="46"/>
      <c r="R8" s="163"/>
      <c r="S8" s="162" t="s">
        <v>75</v>
      </c>
      <c r="T8" s="46"/>
      <c r="U8" s="163"/>
      <c r="V8" s="162" t="s">
        <v>139</v>
      </c>
      <c r="W8" s="46"/>
      <c r="X8" s="163"/>
    </row>
    <row r="9" spans="6:24" ht="15" customHeight="1">
      <c r="F9" s="103"/>
      <c r="G9" s="100"/>
      <c r="I9" s="145"/>
      <c r="J9" s="164"/>
      <c r="K9" s="131"/>
      <c r="L9" s="165"/>
      <c r="M9" s="164"/>
      <c r="N9" s="131"/>
      <c r="O9" s="165"/>
      <c r="P9" s="164"/>
      <c r="Q9" s="131"/>
      <c r="R9" s="165"/>
      <c r="S9" s="193"/>
      <c r="T9" s="194"/>
      <c r="U9" s="195"/>
      <c r="V9" s="164"/>
      <c r="W9" s="131"/>
      <c r="X9" s="165"/>
    </row>
    <row r="10" spans="1:24" ht="15" customHeight="1">
      <c r="A10" s="99"/>
      <c r="B10" s="98" t="s">
        <v>140</v>
      </c>
      <c r="C10" s="98"/>
      <c r="D10" s="98"/>
      <c r="E10" s="99"/>
      <c r="F10" s="108"/>
      <c r="G10" s="100"/>
      <c r="I10" s="145"/>
      <c r="J10" s="166" t="s">
        <v>48</v>
      </c>
      <c r="K10" s="125"/>
      <c r="L10" s="167"/>
      <c r="M10" s="166" t="s">
        <v>48</v>
      </c>
      <c r="N10" s="125"/>
      <c r="O10" s="167"/>
      <c r="P10" s="166" t="s">
        <v>48</v>
      </c>
      <c r="Q10" s="125"/>
      <c r="R10" s="167"/>
      <c r="S10" s="196" t="s">
        <v>48</v>
      </c>
      <c r="T10" s="197"/>
      <c r="U10" s="198"/>
      <c r="V10" s="166" t="s">
        <v>48</v>
      </c>
      <c r="W10" s="125"/>
      <c r="X10" s="167"/>
    </row>
    <row r="11" spans="1:24" ht="15" customHeight="1">
      <c r="A11" s="101" t="s">
        <v>115</v>
      </c>
      <c r="B11" s="112" t="s">
        <v>141</v>
      </c>
      <c r="C11" s="112"/>
      <c r="D11" s="112"/>
      <c r="E11" s="112"/>
      <c r="F11" s="99"/>
      <c r="G11" s="100"/>
      <c r="I11" s="145"/>
      <c r="J11" s="164"/>
      <c r="K11" s="131"/>
      <c r="L11" s="165"/>
      <c r="M11" s="164"/>
      <c r="N11" s="131"/>
      <c r="O11" s="165"/>
      <c r="P11" s="164"/>
      <c r="Q11" s="131"/>
      <c r="R11" s="165"/>
      <c r="S11" s="193"/>
      <c r="T11" s="194"/>
      <c r="U11" s="195"/>
      <c r="V11" s="164"/>
      <c r="W11" s="131"/>
      <c r="X11" s="165"/>
    </row>
    <row r="12" spans="1:24" ht="15" customHeight="1">
      <c r="A12" s="101" t="s">
        <v>129</v>
      </c>
      <c r="B12" s="112" t="s">
        <v>142</v>
      </c>
      <c r="C12" s="112"/>
      <c r="D12" s="112"/>
      <c r="E12" s="112"/>
      <c r="F12" s="99"/>
      <c r="G12" s="100"/>
      <c r="I12" s="145"/>
      <c r="J12" s="168" t="s">
        <v>143</v>
      </c>
      <c r="K12" s="169"/>
      <c r="L12" s="170"/>
      <c r="M12" s="168" t="s">
        <v>144</v>
      </c>
      <c r="N12" s="169"/>
      <c r="O12" s="170"/>
      <c r="P12" s="168" t="s">
        <v>145</v>
      </c>
      <c r="Q12" s="169"/>
      <c r="R12" s="170"/>
      <c r="S12" s="168" t="s">
        <v>76</v>
      </c>
      <c r="T12" s="169"/>
      <c r="U12" s="170"/>
      <c r="V12" s="168" t="s">
        <v>146</v>
      </c>
      <c r="W12" s="169"/>
      <c r="X12" s="170"/>
    </row>
    <row r="13" spans="6:24" ht="15" customHeight="1">
      <c r="F13" s="108"/>
      <c r="G13" s="100"/>
      <c r="I13" s="145"/>
      <c r="J13" s="156">
        <f>'日程'!D37</f>
        <v>0.5902777777777778</v>
      </c>
      <c r="K13" s="157"/>
      <c r="L13" s="158"/>
      <c r="M13" s="156">
        <f>'日程'!D38</f>
        <v>0.625</v>
      </c>
      <c r="N13" s="157"/>
      <c r="O13" s="158"/>
      <c r="P13" s="171"/>
      <c r="Q13" s="199"/>
      <c r="R13" s="200"/>
      <c r="S13" s="171"/>
      <c r="T13" s="199"/>
      <c r="U13" s="200"/>
      <c r="V13" s="171"/>
      <c r="W13" s="199"/>
      <c r="X13" s="200"/>
    </row>
    <row r="14" spans="1:24" ht="15" customHeight="1">
      <c r="A14" s="99"/>
      <c r="B14" s="99"/>
      <c r="C14" s="99"/>
      <c r="D14" s="99"/>
      <c r="E14" s="99"/>
      <c r="F14" s="99"/>
      <c r="G14" s="100"/>
      <c r="I14" s="145"/>
      <c r="J14" s="159" t="s">
        <v>147</v>
      </c>
      <c r="K14" s="160"/>
      <c r="L14" s="161"/>
      <c r="M14" s="159" t="s">
        <v>148</v>
      </c>
      <c r="N14" s="160"/>
      <c r="O14" s="161"/>
      <c r="P14" s="159"/>
      <c r="Q14" s="160"/>
      <c r="R14" s="161"/>
      <c r="S14" s="159"/>
      <c r="T14" s="160"/>
      <c r="U14" s="161"/>
      <c r="V14" s="159"/>
      <c r="W14" s="160"/>
      <c r="X14" s="161"/>
    </row>
    <row r="15" spans="1:24" ht="15" customHeight="1">
      <c r="A15" s="99"/>
      <c r="B15" s="99"/>
      <c r="C15" s="99"/>
      <c r="D15" s="99"/>
      <c r="E15" s="99"/>
      <c r="F15" s="99"/>
      <c r="I15" s="145"/>
      <c r="J15" s="162" t="s">
        <v>149</v>
      </c>
      <c r="K15" s="46"/>
      <c r="L15" s="163"/>
      <c r="M15" s="162" t="s">
        <v>150</v>
      </c>
      <c r="N15" s="46"/>
      <c r="O15" s="163"/>
      <c r="P15" s="172"/>
      <c r="Q15" s="201"/>
      <c r="R15" s="202"/>
      <c r="S15" s="172"/>
      <c r="T15" s="201"/>
      <c r="U15" s="202"/>
      <c r="V15" s="172"/>
      <c r="W15" s="201"/>
      <c r="X15" s="202"/>
    </row>
    <row r="16" spans="1:24" ht="15" customHeight="1">
      <c r="A16" s="99" t="s">
        <v>151</v>
      </c>
      <c r="B16" s="99"/>
      <c r="C16" s="99"/>
      <c r="D16" s="99"/>
      <c r="E16" s="99"/>
      <c r="F16" s="99"/>
      <c r="I16" s="145"/>
      <c r="J16" s="164"/>
      <c r="K16" s="131"/>
      <c r="L16" s="165"/>
      <c r="M16" s="164"/>
      <c r="N16" s="131"/>
      <c r="O16" s="165"/>
      <c r="P16" s="164"/>
      <c r="Q16" s="131"/>
      <c r="R16" s="165"/>
      <c r="S16" s="164"/>
      <c r="T16" s="131"/>
      <c r="U16" s="165"/>
      <c r="V16" s="164"/>
      <c r="W16" s="131"/>
      <c r="X16" s="165"/>
    </row>
    <row r="17" spans="1:24" ht="15" customHeight="1">
      <c r="A17" s="99"/>
      <c r="B17" s="99"/>
      <c r="C17" s="99"/>
      <c r="D17" s="99"/>
      <c r="E17" s="113"/>
      <c r="F17" s="113"/>
      <c r="I17" s="145"/>
      <c r="J17" s="166" t="s">
        <v>48</v>
      </c>
      <c r="K17" s="125"/>
      <c r="L17" s="167"/>
      <c r="M17" s="166" t="s">
        <v>48</v>
      </c>
      <c r="N17" s="125"/>
      <c r="O17" s="167"/>
      <c r="P17" s="166"/>
      <c r="Q17" s="125"/>
      <c r="R17" s="167"/>
      <c r="S17" s="166"/>
      <c r="T17" s="125"/>
      <c r="U17" s="167"/>
      <c r="V17" s="166"/>
      <c r="W17" s="125"/>
      <c r="X17" s="167"/>
    </row>
    <row r="18" spans="1:24" ht="15" customHeight="1">
      <c r="A18" s="99"/>
      <c r="B18" s="114" t="s">
        <v>152</v>
      </c>
      <c r="C18" s="115"/>
      <c r="D18" s="115"/>
      <c r="E18" s="115"/>
      <c r="F18" s="116"/>
      <c r="I18" s="145"/>
      <c r="J18" s="164"/>
      <c r="K18" s="131"/>
      <c r="L18" s="165"/>
      <c r="M18" s="164"/>
      <c r="N18" s="131"/>
      <c r="O18" s="165"/>
      <c r="P18" s="164"/>
      <c r="Q18" s="131"/>
      <c r="R18" s="165"/>
      <c r="S18" s="164"/>
      <c r="T18" s="131"/>
      <c r="U18" s="165"/>
      <c r="V18" s="164"/>
      <c r="W18" s="131"/>
      <c r="X18" s="165"/>
    </row>
    <row r="19" spans="1:24" ht="15" customHeight="1">
      <c r="A19" s="99"/>
      <c r="B19" s="117"/>
      <c r="C19" s="118"/>
      <c r="D19" s="118"/>
      <c r="E19" s="118"/>
      <c r="F19" s="119"/>
      <c r="I19" s="173"/>
      <c r="J19" s="168" t="s">
        <v>153</v>
      </c>
      <c r="K19" s="169"/>
      <c r="L19" s="170"/>
      <c r="M19" s="168" t="s">
        <v>154</v>
      </c>
      <c r="N19" s="169"/>
      <c r="O19" s="170"/>
      <c r="P19" s="174"/>
      <c r="Q19" s="203"/>
      <c r="R19" s="204"/>
      <c r="S19" s="174"/>
      <c r="T19" s="203"/>
      <c r="U19" s="204"/>
      <c r="V19" s="174"/>
      <c r="W19" s="203"/>
      <c r="X19" s="204"/>
    </row>
    <row r="20" spans="1:6" ht="15" customHeight="1">
      <c r="A20" s="99"/>
      <c r="B20" s="120" t="s">
        <v>155</v>
      </c>
      <c r="C20" s="120" t="s">
        <v>156</v>
      </c>
      <c r="D20" s="120" t="s">
        <v>157</v>
      </c>
      <c r="E20" s="120"/>
      <c r="F20" s="120"/>
    </row>
    <row r="21" spans="1:10" ht="15" customHeight="1">
      <c r="A21" s="99"/>
      <c r="B21" s="121"/>
      <c r="C21" s="121"/>
      <c r="D21" s="121"/>
      <c r="E21" s="121"/>
      <c r="F21" s="121"/>
      <c r="J21" t="s">
        <v>158</v>
      </c>
    </row>
    <row r="22" spans="1:24" ht="15" customHeight="1">
      <c r="A22" s="99"/>
      <c r="B22" s="120" t="s">
        <v>159</v>
      </c>
      <c r="C22" s="120" t="s">
        <v>160</v>
      </c>
      <c r="D22" s="120" t="s">
        <v>161</v>
      </c>
      <c r="E22" s="120"/>
      <c r="F22" s="122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</row>
    <row r="23" spans="1:7" ht="15" customHeight="1">
      <c r="A23" s="99"/>
      <c r="B23" s="121"/>
      <c r="C23" s="121"/>
      <c r="D23" s="121"/>
      <c r="E23" s="121"/>
      <c r="F23" s="123"/>
      <c r="G23" s="124"/>
    </row>
    <row r="24" spans="1:7" ht="15" customHeight="1">
      <c r="A24" s="99"/>
      <c r="B24" s="99"/>
      <c r="C24" s="99"/>
      <c r="D24" s="99"/>
      <c r="E24" s="99"/>
      <c r="F24" s="113"/>
      <c r="G24" s="124"/>
    </row>
    <row r="25" spans="1:24" ht="15" customHeight="1">
      <c r="A25" s="99"/>
      <c r="B25" s="99"/>
      <c r="C25" s="99"/>
      <c r="D25" s="99"/>
      <c r="E25" s="113"/>
      <c r="F25" s="113"/>
      <c r="G25" s="125"/>
      <c r="I25" s="140" t="s">
        <v>162</v>
      </c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</row>
    <row r="26" spans="1:24" ht="15" customHeight="1">
      <c r="A26" s="99"/>
      <c r="B26" s="99"/>
      <c r="C26" s="99"/>
      <c r="D26" s="99"/>
      <c r="E26" s="113"/>
      <c r="F26" s="113"/>
      <c r="G26" s="126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</row>
    <row r="27" spans="1:24" ht="15" customHeight="1">
      <c r="A27" s="99"/>
      <c r="B27" s="114" t="s">
        <v>163</v>
      </c>
      <c r="C27" s="115"/>
      <c r="D27" s="115"/>
      <c r="E27" s="115"/>
      <c r="F27" s="127"/>
      <c r="I27" s="139"/>
      <c r="J27" s="34"/>
      <c r="K27" s="34"/>
      <c r="L27" s="139"/>
      <c r="M27" s="139"/>
      <c r="N27" s="34"/>
      <c r="O27" s="34"/>
      <c r="P27" s="139"/>
      <c r="Q27" s="34"/>
      <c r="R27" s="34"/>
      <c r="S27" s="139"/>
      <c r="T27" s="139"/>
      <c r="U27" s="34"/>
      <c r="V27" s="34"/>
      <c r="W27" s="139"/>
      <c r="X27" s="139"/>
    </row>
    <row r="28" spans="1:24" ht="15" customHeight="1">
      <c r="A28" s="99"/>
      <c r="B28" s="117"/>
      <c r="C28" s="118"/>
      <c r="D28" s="118"/>
      <c r="E28" s="118"/>
      <c r="F28" s="128"/>
      <c r="I28" s="139"/>
      <c r="J28" s="139"/>
      <c r="K28" s="139"/>
      <c r="L28" s="139"/>
      <c r="M28" s="139"/>
      <c r="N28" s="175"/>
      <c r="O28" s="175"/>
      <c r="P28" s="175"/>
      <c r="Q28" s="175"/>
      <c r="R28" s="175"/>
      <c r="S28" s="139"/>
      <c r="T28" s="139"/>
      <c r="U28" s="139"/>
      <c r="W28" s="139"/>
      <c r="X28" s="139"/>
    </row>
    <row r="29" spans="1:19" ht="15" customHeight="1">
      <c r="A29" s="99"/>
      <c r="B29" s="121" t="s">
        <v>164</v>
      </c>
      <c r="C29" s="121" t="s">
        <v>165</v>
      </c>
      <c r="D29" s="121" t="s">
        <v>166</v>
      </c>
      <c r="E29" s="121"/>
      <c r="F29" s="121"/>
      <c r="M29" s="176" t="s">
        <v>167</v>
      </c>
      <c r="N29" s="177"/>
      <c r="O29" s="177"/>
      <c r="P29" s="177"/>
      <c r="Q29" s="177"/>
      <c r="R29" s="177"/>
      <c r="S29" s="205"/>
    </row>
    <row r="30" spans="1:8" ht="15" customHeight="1">
      <c r="A30" s="99"/>
      <c r="B30" s="129"/>
      <c r="C30" s="129"/>
      <c r="D30" s="129"/>
      <c r="E30" s="129"/>
      <c r="F30" s="129"/>
      <c r="H30" s="130"/>
    </row>
    <row r="31" spans="1:18" ht="15" customHeight="1">
      <c r="A31" s="99"/>
      <c r="B31" s="120" t="s">
        <v>168</v>
      </c>
      <c r="C31" s="120" t="s">
        <v>169</v>
      </c>
      <c r="D31" s="120" t="s">
        <v>170</v>
      </c>
      <c r="E31" s="120"/>
      <c r="F31" s="122"/>
      <c r="H31" s="125"/>
      <c r="N31" s="178"/>
      <c r="O31" s="179"/>
      <c r="P31" s="179"/>
      <c r="Q31" s="179"/>
      <c r="R31" s="206"/>
    </row>
    <row r="32" spans="1:8" ht="15" customHeight="1">
      <c r="A32" s="99"/>
      <c r="B32" s="121"/>
      <c r="C32" s="121"/>
      <c r="D32" s="121"/>
      <c r="E32" s="121"/>
      <c r="F32" s="123"/>
      <c r="H32" s="125"/>
    </row>
    <row r="33" spans="1:8" ht="15" customHeight="1">
      <c r="A33" s="99"/>
      <c r="B33" s="99"/>
      <c r="C33" s="99"/>
      <c r="D33" s="99"/>
      <c r="E33" s="99"/>
      <c r="F33" s="113"/>
      <c r="H33" s="125"/>
    </row>
    <row r="34" spans="1:20" ht="15" customHeight="1">
      <c r="A34" s="99"/>
      <c r="B34" s="113"/>
      <c r="C34" s="113"/>
      <c r="D34" s="113"/>
      <c r="E34" s="113"/>
      <c r="F34" s="113"/>
      <c r="H34" s="131"/>
      <c r="L34" s="180"/>
      <c r="M34" s="181"/>
      <c r="N34" s="182"/>
      <c r="O34" s="182"/>
      <c r="P34" s="182"/>
      <c r="Q34" s="182"/>
      <c r="R34" s="182"/>
      <c r="S34" s="184"/>
      <c r="T34" s="180"/>
    </row>
    <row r="35" spans="1:19" ht="15" customHeight="1">
      <c r="A35" s="99"/>
      <c r="B35" s="132"/>
      <c r="C35" s="132"/>
      <c r="D35" s="132"/>
      <c r="E35" s="132"/>
      <c r="F35" s="132"/>
      <c r="H35" s="125"/>
      <c r="M35" s="183"/>
      <c r="N35" s="180"/>
      <c r="O35" s="180"/>
      <c r="P35" s="180"/>
      <c r="Q35" s="180"/>
      <c r="R35" s="180"/>
      <c r="S35" s="186"/>
    </row>
    <row r="36" spans="1:23" ht="15" customHeight="1">
      <c r="A36" s="99"/>
      <c r="B36" s="114" t="s">
        <v>171</v>
      </c>
      <c r="C36" s="115"/>
      <c r="D36" s="115"/>
      <c r="E36" s="115"/>
      <c r="F36" s="116"/>
      <c r="H36" s="131"/>
      <c r="K36" s="181"/>
      <c r="L36" s="182"/>
      <c r="M36" s="182"/>
      <c r="N36" s="184"/>
      <c r="R36" s="181"/>
      <c r="S36" s="182"/>
      <c r="T36" s="182"/>
      <c r="U36" s="184"/>
      <c r="W36" s="133"/>
    </row>
    <row r="37" spans="1:21" ht="15" customHeight="1">
      <c r="A37" s="99"/>
      <c r="B37" s="117"/>
      <c r="C37" s="118"/>
      <c r="D37" s="118"/>
      <c r="E37" s="118"/>
      <c r="F37" s="119"/>
      <c r="H37" s="125"/>
      <c r="J37" s="185"/>
      <c r="K37" s="2"/>
      <c r="N37" s="186"/>
      <c r="R37" s="183"/>
      <c r="S37" s="180"/>
      <c r="T37" s="180"/>
      <c r="U37" s="186"/>
    </row>
    <row r="38" spans="1:22" ht="15" customHeight="1">
      <c r="A38" s="99"/>
      <c r="B38" s="121" t="s">
        <v>172</v>
      </c>
      <c r="C38" s="121" t="s">
        <v>173</v>
      </c>
      <c r="D38" s="121" t="s">
        <v>174</v>
      </c>
      <c r="E38" s="121" t="s">
        <v>175</v>
      </c>
      <c r="F38" s="121"/>
      <c r="H38" s="133"/>
      <c r="J38" s="2" t="s">
        <v>85</v>
      </c>
      <c r="K38" s="2"/>
      <c r="L38" s="180"/>
      <c r="M38" s="180"/>
      <c r="N38" s="34" t="s">
        <v>86</v>
      </c>
      <c r="O38" s="34"/>
      <c r="Q38" s="2" t="s">
        <v>88</v>
      </c>
      <c r="R38" s="2"/>
      <c r="S38" s="180"/>
      <c r="U38" s="2" t="s">
        <v>176</v>
      </c>
      <c r="V38" s="2"/>
    </row>
    <row r="39" spans="1:19" ht="15" customHeight="1">
      <c r="A39" s="99"/>
      <c r="B39" s="129"/>
      <c r="C39" s="129"/>
      <c r="D39" s="129"/>
      <c r="E39" s="129"/>
      <c r="F39" s="129"/>
      <c r="H39" s="125"/>
      <c r="L39" s="34"/>
      <c r="M39" s="183"/>
      <c r="N39" s="180"/>
      <c r="O39" s="180"/>
      <c r="P39" s="180"/>
      <c r="Q39" s="180"/>
      <c r="R39" s="180"/>
      <c r="S39" s="186"/>
    </row>
    <row r="40" spans="1:19" ht="15" customHeight="1">
      <c r="A40" s="99"/>
      <c r="B40" s="120" t="s">
        <v>177</v>
      </c>
      <c r="C40" s="120" t="s">
        <v>178</v>
      </c>
      <c r="D40" s="120" t="s">
        <v>179</v>
      </c>
      <c r="E40" s="120" t="s">
        <v>180</v>
      </c>
      <c r="F40" s="120"/>
      <c r="L40" s="180"/>
      <c r="M40" s="187"/>
      <c r="N40" s="188"/>
      <c r="O40" s="188"/>
      <c r="P40" s="188"/>
      <c r="Q40" s="188"/>
      <c r="R40" s="188"/>
      <c r="S40" s="207"/>
    </row>
    <row r="41" spans="1:12" ht="15" customHeight="1">
      <c r="A41" s="99"/>
      <c r="B41" s="121"/>
      <c r="C41" s="121"/>
      <c r="D41" s="121"/>
      <c r="E41" s="121"/>
      <c r="F41" s="121"/>
      <c r="I41" s="124"/>
      <c r="L41" s="180"/>
    </row>
    <row r="42" spans="1:9" ht="15" customHeight="1">
      <c r="A42" s="99"/>
      <c r="B42" s="99"/>
      <c r="C42" s="99"/>
      <c r="D42" s="99"/>
      <c r="E42" s="99"/>
      <c r="F42" s="99"/>
      <c r="I42" s="124"/>
    </row>
    <row r="43" spans="1:18" ht="15" customHeight="1">
      <c r="A43" s="99"/>
      <c r="B43" s="99"/>
      <c r="C43" s="99"/>
      <c r="D43" s="99"/>
      <c r="E43" s="99"/>
      <c r="F43" s="99"/>
      <c r="I43" s="124"/>
      <c r="N43" s="178"/>
      <c r="O43" s="179"/>
      <c r="P43" s="179"/>
      <c r="Q43" s="179"/>
      <c r="R43" s="206"/>
    </row>
    <row r="44" spans="1:9" ht="15" customHeight="1">
      <c r="A44" s="99"/>
      <c r="B44" s="99"/>
      <c r="C44" s="99"/>
      <c r="D44" s="99"/>
      <c r="E44" s="99"/>
      <c r="F44" s="99"/>
      <c r="I44" s="124"/>
    </row>
    <row r="45" spans="1:24" ht="15" customHeight="1">
      <c r="A45" s="99"/>
      <c r="B45" s="114" t="s">
        <v>181</v>
      </c>
      <c r="C45" s="115"/>
      <c r="D45" s="115"/>
      <c r="E45" s="115"/>
      <c r="F45" s="116"/>
      <c r="I45" s="189"/>
      <c r="W45" s="189"/>
      <c r="X45" s="189"/>
    </row>
    <row r="46" spans="1:24" ht="15" customHeight="1">
      <c r="A46" s="99"/>
      <c r="B46" s="117"/>
      <c r="C46" s="118"/>
      <c r="D46" s="118"/>
      <c r="E46" s="118"/>
      <c r="F46" s="119"/>
      <c r="I46" s="124"/>
      <c r="W46" s="189"/>
      <c r="X46" s="189"/>
    </row>
    <row r="47" spans="1:24" ht="15" customHeight="1">
      <c r="A47" s="99"/>
      <c r="B47" s="121" t="s">
        <v>182</v>
      </c>
      <c r="C47" s="121" t="s">
        <v>183</v>
      </c>
      <c r="D47" s="121" t="s">
        <v>184</v>
      </c>
      <c r="E47" s="121" t="s">
        <v>185</v>
      </c>
      <c r="F47" s="134"/>
      <c r="H47" s="125"/>
      <c r="I47" s="124"/>
      <c r="W47" s="125"/>
      <c r="X47" s="125"/>
    </row>
    <row r="48" spans="1:24" ht="15" customHeight="1">
      <c r="A48" s="99"/>
      <c r="B48" s="129"/>
      <c r="C48" s="129"/>
      <c r="D48" s="129"/>
      <c r="E48" s="129"/>
      <c r="F48" s="135"/>
      <c r="H48" s="131"/>
      <c r="I48" s="124"/>
      <c r="W48" s="125"/>
      <c r="X48" s="125"/>
    </row>
    <row r="49" spans="1:24" ht="15" customHeight="1">
      <c r="A49" s="99"/>
      <c r="B49" s="122" t="s">
        <v>186</v>
      </c>
      <c r="C49" s="120" t="s">
        <v>187</v>
      </c>
      <c r="D49" s="120" t="s">
        <v>188</v>
      </c>
      <c r="E49" s="120" t="s">
        <v>189</v>
      </c>
      <c r="F49" s="136"/>
      <c r="H49" s="125"/>
      <c r="I49" s="124"/>
      <c r="W49" s="132"/>
      <c r="X49" s="132"/>
    </row>
    <row r="50" spans="1:24" ht="15" customHeight="1">
      <c r="A50" s="99"/>
      <c r="B50" s="123"/>
      <c r="C50" s="121"/>
      <c r="D50" s="121"/>
      <c r="E50" s="121"/>
      <c r="F50" s="134"/>
      <c r="H50" s="125"/>
      <c r="I50" s="124"/>
      <c r="W50" s="208"/>
      <c r="X50" s="208"/>
    </row>
    <row r="51" spans="6:24" ht="15" customHeight="1">
      <c r="F51" s="103"/>
      <c r="G51" s="100"/>
      <c r="H51" s="125"/>
      <c r="I51" s="124"/>
      <c r="W51" s="132"/>
      <c r="X51" s="132"/>
    </row>
    <row r="52" spans="1:24" ht="15" customHeight="1">
      <c r="A52" s="105"/>
      <c r="B52" s="137"/>
      <c r="C52" s="137"/>
      <c r="D52" s="137"/>
      <c r="E52" s="137"/>
      <c r="F52" s="138"/>
      <c r="H52" s="125"/>
      <c r="I52" s="124"/>
      <c r="W52" s="208"/>
      <c r="X52" s="208"/>
    </row>
    <row r="53" spans="1:24" ht="15" customHeight="1">
      <c r="A53" s="99"/>
      <c r="B53" s="99"/>
      <c r="C53" s="99"/>
      <c r="D53" s="99"/>
      <c r="E53" s="99"/>
      <c r="F53" s="99"/>
      <c r="H53" s="131"/>
      <c r="I53" s="124"/>
      <c r="W53" s="132"/>
      <c r="X53" s="132"/>
    </row>
    <row r="54" spans="6:24" ht="15" customHeight="1">
      <c r="F54" s="139"/>
      <c r="H54" s="131"/>
      <c r="I54" s="124"/>
      <c r="W54" s="125"/>
      <c r="X54" s="125"/>
    </row>
    <row r="55" spans="8:24" ht="15" customHeight="1">
      <c r="H55" s="125"/>
      <c r="I55" s="124"/>
      <c r="W55" s="132"/>
      <c r="X55" s="132"/>
    </row>
    <row r="56" spans="1:24" ht="10.5" customHeight="1">
      <c r="A56" s="140" t="s">
        <v>190</v>
      </c>
      <c r="B56" s="140"/>
      <c r="C56" s="140"/>
      <c r="D56" s="140"/>
      <c r="E56" s="140"/>
      <c r="F56" s="140"/>
      <c r="G56" s="140"/>
      <c r="H56" s="125"/>
      <c r="I56" s="124"/>
      <c r="W56" s="208"/>
      <c r="X56" s="208"/>
    </row>
    <row r="57" spans="1:24" ht="10.5" customHeight="1">
      <c r="A57" s="140"/>
      <c r="B57" s="140"/>
      <c r="C57" s="140"/>
      <c r="D57" s="140"/>
      <c r="E57" s="140"/>
      <c r="F57" s="140"/>
      <c r="G57" s="140"/>
      <c r="H57" s="125"/>
      <c r="I57" s="124"/>
      <c r="W57" s="132"/>
      <c r="X57" s="132"/>
    </row>
    <row r="58" spans="6:24" ht="15" customHeight="1">
      <c r="F58" s="140"/>
      <c r="G58" s="141"/>
      <c r="H58" s="125"/>
      <c r="I58" s="124"/>
      <c r="M58" s="176" t="s">
        <v>191</v>
      </c>
      <c r="N58" s="177"/>
      <c r="O58" s="177"/>
      <c r="P58" s="177"/>
      <c r="Q58" s="177"/>
      <c r="R58" s="177"/>
      <c r="S58" s="205"/>
      <c r="X58" s="208"/>
    </row>
    <row r="59" spans="1:24" ht="15" customHeight="1">
      <c r="A59" s="142" t="str">
        <f>'日程'!A4</f>
        <v>４月１１日（日）　
宝塚
雲雀ケ丘Ｇ
（開場：9:10）
（※）
9:00前門前に
並ばないこと</v>
      </c>
      <c r="B59" s="143">
        <f>'日程'!D4</f>
        <v>0.4375</v>
      </c>
      <c r="C59" s="144">
        <f>'日程'!D5</f>
        <v>0.4722222222222222</v>
      </c>
      <c r="D59" s="143">
        <f>'日程'!D6</f>
        <v>0.5069444444444444</v>
      </c>
      <c r="E59" s="144">
        <f>'日程'!D7</f>
        <v>0.5416666666666666</v>
      </c>
      <c r="F59" s="144">
        <f>'日程'!D8</f>
        <v>0.5763888888888888</v>
      </c>
      <c r="G59" s="143">
        <f>'日程'!D9</f>
        <v>0.6111111111111112</v>
      </c>
      <c r="H59" s="125"/>
      <c r="I59" s="124"/>
      <c r="X59" s="132"/>
    </row>
    <row r="60" spans="1:24" ht="15" customHeight="1">
      <c r="A60" s="145"/>
      <c r="B60" s="146" t="s">
        <v>172</v>
      </c>
      <c r="C60" s="146" t="s">
        <v>164</v>
      </c>
      <c r="D60" s="146" t="s">
        <v>192</v>
      </c>
      <c r="E60" s="147" t="s">
        <v>182</v>
      </c>
      <c r="F60" s="146" t="s">
        <v>173</v>
      </c>
      <c r="G60" s="146" t="s">
        <v>183</v>
      </c>
      <c r="H60" s="125"/>
      <c r="I60" s="124"/>
      <c r="N60" s="178"/>
      <c r="O60" s="179"/>
      <c r="P60" s="179"/>
      <c r="Q60" s="179"/>
      <c r="R60" s="206"/>
      <c r="X60" s="125"/>
    </row>
    <row r="61" spans="1:24" ht="15" customHeight="1">
      <c r="A61" s="145"/>
      <c r="B61" s="148" t="str">
        <f>B40</f>
        <v>尼崎</v>
      </c>
      <c r="C61" s="149" t="str">
        <f>B31</f>
        <v>神戸U</v>
      </c>
      <c r="D61" s="148" t="str">
        <f>B22</f>
        <v>兵庫県</v>
      </c>
      <c r="E61" s="149" t="str">
        <f>B49</f>
        <v>伊丹</v>
      </c>
      <c r="F61" s="148" t="str">
        <f>C40</f>
        <v>RS合同</v>
      </c>
      <c r="G61" s="148" t="str">
        <f>C49</f>
        <v>宝塚</v>
      </c>
      <c r="H61" s="125"/>
      <c r="I61" s="124"/>
      <c r="X61" s="125"/>
    </row>
    <row r="62" spans="1:24" ht="15" customHeight="1">
      <c r="A62" s="145"/>
      <c r="B62" s="150" t="s">
        <v>48</v>
      </c>
      <c r="C62" s="150" t="s">
        <v>48</v>
      </c>
      <c r="D62" s="150" t="s">
        <v>48</v>
      </c>
      <c r="E62" s="151" t="s">
        <v>48</v>
      </c>
      <c r="F62" s="150" t="s">
        <v>48</v>
      </c>
      <c r="G62" s="150" t="s">
        <v>48</v>
      </c>
      <c r="H62" s="125"/>
      <c r="I62" s="124"/>
      <c r="X62" s="125"/>
    </row>
    <row r="63" spans="1:24" ht="15" customHeight="1">
      <c r="A63" s="145"/>
      <c r="B63" s="148" t="str">
        <f>D40</f>
        <v>川西</v>
      </c>
      <c r="C63" s="148" t="str">
        <f>D31</f>
        <v>三田</v>
      </c>
      <c r="D63" s="148" t="str">
        <f>D22</f>
        <v>西神戸</v>
      </c>
      <c r="E63" s="149" t="str">
        <f>D49</f>
        <v>芦屋</v>
      </c>
      <c r="F63" s="148" t="str">
        <f>E40</f>
        <v>中学合同</v>
      </c>
      <c r="G63" s="148" t="str">
        <f>E49</f>
        <v>甲南中学</v>
      </c>
      <c r="H63" s="125"/>
      <c r="I63" s="124"/>
      <c r="L63" s="180"/>
      <c r="M63" s="181"/>
      <c r="N63" s="182"/>
      <c r="O63" s="182"/>
      <c r="P63" s="182"/>
      <c r="Q63" s="182"/>
      <c r="R63" s="182"/>
      <c r="S63" s="184"/>
      <c r="T63" s="180"/>
      <c r="X63" s="125"/>
    </row>
    <row r="64" spans="1:24" ht="15" customHeight="1">
      <c r="A64" s="145"/>
      <c r="B64" s="152" t="s">
        <v>174</v>
      </c>
      <c r="C64" s="152" t="s">
        <v>166</v>
      </c>
      <c r="D64" s="152" t="s">
        <v>193</v>
      </c>
      <c r="E64" s="153" t="s">
        <v>184</v>
      </c>
      <c r="F64" s="152" t="s">
        <v>175</v>
      </c>
      <c r="G64" s="152" t="s">
        <v>185</v>
      </c>
      <c r="H64" s="125"/>
      <c r="I64" s="124"/>
      <c r="M64" s="183"/>
      <c r="N64" s="180"/>
      <c r="O64" s="180"/>
      <c r="P64" s="180"/>
      <c r="Q64" s="180"/>
      <c r="R64" s="180"/>
      <c r="S64" s="186"/>
      <c r="X64" s="125"/>
    </row>
    <row r="65" spans="1:24" ht="15" customHeight="1">
      <c r="A65" s="145"/>
      <c r="B65" s="209"/>
      <c r="C65" s="210"/>
      <c r="D65" s="210"/>
      <c r="E65" s="210"/>
      <c r="F65" s="210"/>
      <c r="G65" s="210"/>
      <c r="H65" s="125"/>
      <c r="I65" s="124"/>
      <c r="K65" s="181"/>
      <c r="L65" s="182"/>
      <c r="M65" s="182"/>
      <c r="N65" s="184"/>
      <c r="R65" s="181"/>
      <c r="S65" s="182"/>
      <c r="T65" s="182"/>
      <c r="U65" s="184"/>
      <c r="X65" s="125"/>
    </row>
    <row r="66" spans="1:24" ht="15" customHeight="1">
      <c r="A66" s="145"/>
      <c r="B66" s="147"/>
      <c r="C66" s="147"/>
      <c r="D66" s="146"/>
      <c r="E66" s="146"/>
      <c r="F66" s="211"/>
      <c r="G66" s="146"/>
      <c r="H66" s="125"/>
      <c r="I66" s="124"/>
      <c r="J66" s="185"/>
      <c r="K66" s="2"/>
      <c r="N66" s="186"/>
      <c r="R66" s="183"/>
      <c r="S66" s="180"/>
      <c r="T66" s="180"/>
      <c r="U66" s="186"/>
      <c r="X66" s="131"/>
    </row>
    <row r="67" spans="1:24" ht="15" customHeight="1">
      <c r="A67" s="145"/>
      <c r="B67" s="149"/>
      <c r="C67" s="149"/>
      <c r="D67" s="148"/>
      <c r="E67" s="148"/>
      <c r="F67" s="212"/>
      <c r="G67" s="148"/>
      <c r="H67" s="125"/>
      <c r="I67" s="124"/>
      <c r="J67" s="2" t="s">
        <v>81</v>
      </c>
      <c r="K67" s="2"/>
      <c r="L67" s="180"/>
      <c r="M67" s="180"/>
      <c r="N67" s="34" t="s">
        <v>82</v>
      </c>
      <c r="O67" s="34"/>
      <c r="Q67" s="2" t="s">
        <v>83</v>
      </c>
      <c r="R67" s="2"/>
      <c r="S67" s="180"/>
      <c r="U67" s="2" t="s">
        <v>84</v>
      </c>
      <c r="V67" s="2"/>
      <c r="W67" s="208"/>
      <c r="X67" s="125"/>
    </row>
    <row r="68" spans="1:24" ht="15" customHeight="1">
      <c r="A68" s="145"/>
      <c r="B68" s="151"/>
      <c r="C68" s="151"/>
      <c r="D68" s="150"/>
      <c r="E68" s="150"/>
      <c r="F68" s="213"/>
      <c r="G68" s="150"/>
      <c r="H68" s="125"/>
      <c r="I68" s="124"/>
      <c r="L68" s="34"/>
      <c r="M68" s="183"/>
      <c r="N68" s="180"/>
      <c r="O68" s="180"/>
      <c r="P68" s="180"/>
      <c r="Q68" s="180"/>
      <c r="R68" s="180"/>
      <c r="S68" s="186"/>
      <c r="W68" s="132"/>
      <c r="X68" s="131"/>
    </row>
    <row r="69" spans="1:24" ht="15" customHeight="1">
      <c r="A69" s="145"/>
      <c r="B69" s="149"/>
      <c r="C69" s="149"/>
      <c r="D69" s="2"/>
      <c r="E69" s="148"/>
      <c r="F69" s="212"/>
      <c r="G69" s="148"/>
      <c r="H69" s="125"/>
      <c r="I69" s="124"/>
      <c r="L69" s="180"/>
      <c r="M69" s="187"/>
      <c r="N69" s="188"/>
      <c r="O69" s="188"/>
      <c r="P69" s="188"/>
      <c r="Q69" s="188"/>
      <c r="R69" s="188"/>
      <c r="S69" s="207"/>
      <c r="W69" s="125"/>
      <c r="X69" s="125"/>
    </row>
    <row r="70" spans="1:24" ht="15" customHeight="1">
      <c r="A70" s="173"/>
      <c r="B70" s="153"/>
      <c r="C70" s="153"/>
      <c r="D70" s="10"/>
      <c r="E70" s="152"/>
      <c r="F70" s="214"/>
      <c r="G70" s="152"/>
      <c r="H70" s="125"/>
      <c r="I70" s="124"/>
      <c r="L70" s="180"/>
      <c r="W70" s="125"/>
      <c r="X70" s="125"/>
    </row>
    <row r="71" spans="1:24" ht="15" customHeight="1">
      <c r="A71" s="1"/>
      <c r="B71" s="1"/>
      <c r="C71" s="1"/>
      <c r="D71" s="1"/>
      <c r="E71" s="1"/>
      <c r="F71" s="1"/>
      <c r="G71" s="1"/>
      <c r="H71" s="125"/>
      <c r="I71" s="124"/>
      <c r="W71" s="125"/>
      <c r="X71" s="125"/>
    </row>
    <row r="72" spans="1:24" ht="15" customHeight="1">
      <c r="A72" s="142" t="str">
        <f>'日程'!A11</f>
        <v>４月２５日（日）
加古川
日岡山Ｇ</v>
      </c>
      <c r="B72" s="215">
        <f>'日程'!D11</f>
        <v>0.4166666666666667</v>
      </c>
      <c r="C72" s="144">
        <f>'日程'!D12</f>
        <v>0.4513888888888889</v>
      </c>
      <c r="D72" s="143">
        <f>'日程'!D13</f>
        <v>0.4861111111111111</v>
      </c>
      <c r="E72" s="216">
        <f>'日程'!D14</f>
        <v>0.5208333333333334</v>
      </c>
      <c r="F72" s="143">
        <f>'日程'!D22</f>
        <v>0.5555555555555556</v>
      </c>
      <c r="G72" s="143">
        <f>'日程'!D23</f>
        <v>0.5902777777777778</v>
      </c>
      <c r="I72" s="124"/>
      <c r="N72" s="178"/>
      <c r="O72" s="179"/>
      <c r="P72" s="179"/>
      <c r="Q72" s="179"/>
      <c r="R72" s="206"/>
      <c r="W72" s="125"/>
      <c r="X72" s="131"/>
    </row>
    <row r="73" spans="1:23" ht="15" customHeight="1">
      <c r="A73" s="145"/>
      <c r="B73" s="217" t="s">
        <v>194</v>
      </c>
      <c r="C73" s="147" t="s">
        <v>195</v>
      </c>
      <c r="D73" s="147" t="s">
        <v>183</v>
      </c>
      <c r="E73" s="202" t="s">
        <v>196</v>
      </c>
      <c r="F73" s="146" t="s">
        <v>173</v>
      </c>
      <c r="G73" s="146" t="s">
        <v>165</v>
      </c>
      <c r="I73" s="124"/>
      <c r="W73" s="125"/>
    </row>
    <row r="74" spans="1:23" ht="15" customHeight="1">
      <c r="A74" s="145"/>
      <c r="B74" s="218" t="str">
        <f>B49</f>
        <v>伊丹</v>
      </c>
      <c r="C74" s="219" t="str">
        <f>B40</f>
        <v>尼崎</v>
      </c>
      <c r="D74" s="219" t="str">
        <f>C49</f>
        <v>宝塚</v>
      </c>
      <c r="E74" s="220" t="str">
        <f>C22</f>
        <v>西宮</v>
      </c>
      <c r="F74" s="221" t="str">
        <f>C40</f>
        <v>RS合同</v>
      </c>
      <c r="G74" s="221" t="str">
        <f>C31</f>
        <v>明石加古川</v>
      </c>
      <c r="H74" s="125"/>
      <c r="I74" s="124"/>
      <c r="J74" s="34"/>
      <c r="K74" s="34"/>
      <c r="L74" s="139"/>
      <c r="M74" s="139"/>
      <c r="N74" s="34"/>
      <c r="O74" s="34"/>
      <c r="P74" s="139"/>
      <c r="Q74" s="34"/>
      <c r="R74" s="34"/>
      <c r="S74" s="139"/>
      <c r="T74" s="139"/>
      <c r="U74" s="34"/>
      <c r="V74" s="34"/>
      <c r="W74" s="125"/>
    </row>
    <row r="75" spans="1:23" ht="15" customHeight="1">
      <c r="A75" s="145"/>
      <c r="B75" s="222" t="s">
        <v>48</v>
      </c>
      <c r="C75" s="151" t="s">
        <v>48</v>
      </c>
      <c r="D75" s="151" t="s">
        <v>48</v>
      </c>
      <c r="E75" s="167" t="s">
        <v>48</v>
      </c>
      <c r="F75" s="150" t="s">
        <v>48</v>
      </c>
      <c r="G75" s="150" t="s">
        <v>48</v>
      </c>
      <c r="H75" s="125"/>
      <c r="I75" s="124"/>
      <c r="J75" s="139"/>
      <c r="K75" s="139"/>
      <c r="L75" s="139"/>
      <c r="M75" s="176" t="s">
        <v>197</v>
      </c>
      <c r="N75" s="177"/>
      <c r="O75" s="177"/>
      <c r="P75" s="177"/>
      <c r="Q75" s="177"/>
      <c r="R75" s="177"/>
      <c r="S75" s="205"/>
      <c r="T75" s="139"/>
      <c r="U75" s="139"/>
      <c r="V75" s="139"/>
      <c r="W75" s="131"/>
    </row>
    <row r="76" spans="1:23" ht="15" customHeight="1">
      <c r="A76" s="145"/>
      <c r="B76" s="223" t="str">
        <f>E49</f>
        <v>甲南中学</v>
      </c>
      <c r="C76" s="219" t="str">
        <f>E40</f>
        <v>中学合同</v>
      </c>
      <c r="D76" s="219" t="str">
        <f>D49</f>
        <v>芦屋</v>
      </c>
      <c r="E76" s="224" t="str">
        <f>D22</f>
        <v>西神戸</v>
      </c>
      <c r="F76" s="148" t="str">
        <f>D40</f>
        <v>川西</v>
      </c>
      <c r="G76" s="221" t="str">
        <f>D31</f>
        <v>三田</v>
      </c>
      <c r="H76" s="125"/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39"/>
      <c r="T76" s="139"/>
      <c r="U76" s="139"/>
      <c r="V76" s="139"/>
      <c r="W76" s="125"/>
    </row>
    <row r="77" spans="1:23" ht="15" customHeight="1">
      <c r="A77" s="145"/>
      <c r="B77" s="225" t="s">
        <v>185</v>
      </c>
      <c r="C77" s="153" t="s">
        <v>175</v>
      </c>
      <c r="D77" s="153" t="s">
        <v>184</v>
      </c>
      <c r="E77" s="204" t="s">
        <v>193</v>
      </c>
      <c r="F77" s="152" t="s">
        <v>174</v>
      </c>
      <c r="G77" s="152" t="s">
        <v>166</v>
      </c>
      <c r="H77" s="125"/>
      <c r="I77" s="139"/>
      <c r="N77" s="178"/>
      <c r="O77" s="179"/>
      <c r="P77" s="179"/>
      <c r="Q77" s="179"/>
      <c r="R77" s="206"/>
      <c r="W77" s="131"/>
    </row>
    <row r="78" spans="1:24" ht="15" customHeight="1">
      <c r="A78" s="145"/>
      <c r="B78" s="209"/>
      <c r="C78" s="210"/>
      <c r="D78" s="210"/>
      <c r="E78" s="210"/>
      <c r="F78" s="210"/>
      <c r="G78" s="210"/>
      <c r="H78" s="125"/>
      <c r="I78" s="232"/>
      <c r="W78" s="125"/>
      <c r="X78" s="232"/>
    </row>
    <row r="79" spans="1:24" ht="15" customHeight="1">
      <c r="A79" s="145"/>
      <c r="B79" s="146"/>
      <c r="C79" s="146"/>
      <c r="D79" s="146"/>
      <c r="E79" s="146"/>
      <c r="F79" s="146"/>
      <c r="G79" s="146"/>
      <c r="H79" s="125"/>
      <c r="I79" s="233"/>
      <c r="W79" s="125"/>
      <c r="X79" s="233"/>
    </row>
    <row r="80" spans="1:24" ht="15" customHeight="1">
      <c r="A80" s="145"/>
      <c r="B80" s="226"/>
      <c r="C80" s="148"/>
      <c r="D80" s="148"/>
      <c r="E80" s="149"/>
      <c r="F80" s="220"/>
      <c r="G80" s="148"/>
      <c r="H80" s="125"/>
      <c r="I80" s="139"/>
      <c r="L80" s="180"/>
      <c r="M80" s="181"/>
      <c r="N80" s="182"/>
      <c r="O80" s="182"/>
      <c r="P80" s="182"/>
      <c r="Q80" s="182"/>
      <c r="R80" s="182"/>
      <c r="S80" s="184"/>
      <c r="T80" s="180"/>
      <c r="W80" s="125"/>
      <c r="X80" s="139"/>
    </row>
    <row r="81" spans="1:24" ht="15" customHeight="1">
      <c r="A81" s="145"/>
      <c r="B81" s="150"/>
      <c r="C81" s="150"/>
      <c r="D81" s="150"/>
      <c r="E81" s="150"/>
      <c r="F81" s="150"/>
      <c r="G81" s="150"/>
      <c r="H81" s="125"/>
      <c r="I81" s="139"/>
      <c r="M81" s="183"/>
      <c r="N81" s="180"/>
      <c r="O81" s="180"/>
      <c r="P81" s="180"/>
      <c r="Q81" s="180"/>
      <c r="R81" s="180"/>
      <c r="S81" s="186"/>
      <c r="W81" s="131"/>
      <c r="X81" s="139"/>
    </row>
    <row r="82" spans="1:24" ht="15" customHeight="1">
      <c r="A82" s="145"/>
      <c r="B82" s="148"/>
      <c r="C82" s="148"/>
      <c r="D82" s="148"/>
      <c r="E82" s="148"/>
      <c r="F82" s="148"/>
      <c r="G82" s="148"/>
      <c r="H82" s="125"/>
      <c r="I82" s="234"/>
      <c r="K82" s="181"/>
      <c r="L82" s="182"/>
      <c r="M82" s="182"/>
      <c r="N82" s="184"/>
      <c r="R82" s="181"/>
      <c r="S82" s="182"/>
      <c r="T82" s="182"/>
      <c r="U82" s="184"/>
      <c r="X82" s="139"/>
    </row>
    <row r="83" spans="1:24" ht="15" customHeight="1">
      <c r="A83" s="173"/>
      <c r="B83" s="152"/>
      <c r="C83" s="152"/>
      <c r="D83" s="152"/>
      <c r="E83" s="152"/>
      <c r="F83" s="152"/>
      <c r="G83" s="152"/>
      <c r="H83" s="125"/>
      <c r="I83" s="139"/>
      <c r="J83" s="185"/>
      <c r="K83" s="2"/>
      <c r="N83" s="186"/>
      <c r="Q83" s="236"/>
      <c r="R83" s="237"/>
      <c r="T83" s="180"/>
      <c r="U83" s="186"/>
      <c r="W83" s="139"/>
      <c r="X83" s="139"/>
    </row>
    <row r="84" spans="1:24" ht="15" customHeight="1">
      <c r="A84" s="1"/>
      <c r="B84" s="1"/>
      <c r="C84" s="1"/>
      <c r="D84" s="1"/>
      <c r="E84" s="1"/>
      <c r="F84" s="1"/>
      <c r="G84" s="1"/>
      <c r="H84" s="125"/>
      <c r="I84" s="139"/>
      <c r="J84" s="2" t="s">
        <v>77</v>
      </c>
      <c r="K84" s="2"/>
      <c r="L84" s="180"/>
      <c r="M84" s="180"/>
      <c r="N84" s="34" t="s">
        <v>78</v>
      </c>
      <c r="O84" s="34"/>
      <c r="P84" s="34"/>
      <c r="Q84" s="34" t="s">
        <v>79</v>
      </c>
      <c r="R84" s="34"/>
      <c r="S84" s="34"/>
      <c r="U84" s="2" t="s">
        <v>80</v>
      </c>
      <c r="V84" s="2"/>
      <c r="W84" s="139"/>
      <c r="X84" s="139"/>
    </row>
    <row r="85" spans="1:24" ht="15" customHeight="1">
      <c r="A85" s="142" t="str">
        <f>'日程'!A18</f>
        <v>５月２日（日）
神戸製鋼
灘浜Ｇ</v>
      </c>
      <c r="B85" s="143">
        <f>'日程'!D18</f>
        <v>0.4166666666666667</v>
      </c>
      <c r="C85" s="143">
        <f>'日程'!D19</f>
        <v>0.4513888888888889</v>
      </c>
      <c r="D85" s="143">
        <f>'日程'!D20</f>
        <v>0.4861111111111111</v>
      </c>
      <c r="E85" s="144">
        <f>'日程'!D21</f>
        <v>0.5208333333333334</v>
      </c>
      <c r="F85" s="144">
        <f>'日程'!D22</f>
        <v>0.5555555555555556</v>
      </c>
      <c r="G85" s="143">
        <f>'日程'!D23</f>
        <v>0.5902777777777778</v>
      </c>
      <c r="H85" s="125"/>
      <c r="I85" s="139"/>
      <c r="L85" s="34"/>
      <c r="M85" s="183"/>
      <c r="N85" s="180"/>
      <c r="O85" s="180"/>
      <c r="P85" s="180"/>
      <c r="Q85" s="180"/>
      <c r="R85" s="180"/>
      <c r="S85" s="186"/>
      <c r="W85" s="139"/>
      <c r="X85" s="139"/>
    </row>
    <row r="86" spans="1:24" ht="15" customHeight="1">
      <c r="A86" s="145"/>
      <c r="B86" s="146" t="s">
        <v>164</v>
      </c>
      <c r="C86" s="146" t="s">
        <v>192</v>
      </c>
      <c r="D86" s="146" t="s">
        <v>182</v>
      </c>
      <c r="E86" s="227" t="s">
        <v>172</v>
      </c>
      <c r="F86" s="227" t="s">
        <v>174</v>
      </c>
      <c r="G86" s="146" t="s">
        <v>184</v>
      </c>
      <c r="H86" s="125"/>
      <c r="I86" s="139"/>
      <c r="L86" s="180"/>
      <c r="M86" s="187"/>
      <c r="N86" s="188"/>
      <c r="O86" s="188"/>
      <c r="P86" s="188"/>
      <c r="Q86" s="188"/>
      <c r="R86" s="188"/>
      <c r="S86" s="207"/>
      <c r="W86" s="139"/>
      <c r="X86" s="139"/>
    </row>
    <row r="87" spans="1:24" ht="15" customHeight="1">
      <c r="A87" s="145"/>
      <c r="B87" s="148" t="str">
        <f>B31</f>
        <v>神戸U</v>
      </c>
      <c r="C87" s="148" t="str">
        <f>B22</f>
        <v>兵庫県</v>
      </c>
      <c r="D87" s="148" t="str">
        <f>B49</f>
        <v>伊丹</v>
      </c>
      <c r="E87" s="228" t="str">
        <f>B40</f>
        <v>尼崎</v>
      </c>
      <c r="F87" s="149" t="str">
        <f>D40</f>
        <v>川西</v>
      </c>
      <c r="G87" s="148" t="str">
        <f>D49</f>
        <v>芦屋</v>
      </c>
      <c r="H87" s="125"/>
      <c r="I87" s="139"/>
      <c r="L87" s="180"/>
      <c r="W87" s="139"/>
      <c r="X87" s="139"/>
    </row>
    <row r="88" spans="1:24" ht="15" customHeight="1">
      <c r="A88" s="145"/>
      <c r="B88" s="150" t="s">
        <v>48</v>
      </c>
      <c r="C88" s="150" t="s">
        <v>48</v>
      </c>
      <c r="D88" s="150" t="s">
        <v>48</v>
      </c>
      <c r="E88" s="229" t="s">
        <v>48</v>
      </c>
      <c r="F88" s="151" t="s">
        <v>48</v>
      </c>
      <c r="G88" s="150" t="s">
        <v>48</v>
      </c>
      <c r="H88" s="125"/>
      <c r="I88" s="139"/>
      <c r="W88" s="139"/>
      <c r="X88" s="139"/>
    </row>
    <row r="89" spans="1:24" ht="15" customHeight="1">
      <c r="A89" s="145"/>
      <c r="B89" s="148" t="str">
        <f>C31</f>
        <v>明石加古川</v>
      </c>
      <c r="C89" s="148" t="str">
        <f>C22</f>
        <v>西宮</v>
      </c>
      <c r="D89" s="148" t="str">
        <f>C49</f>
        <v>宝塚</v>
      </c>
      <c r="E89" s="228" t="str">
        <f>C40</f>
        <v>RS合同</v>
      </c>
      <c r="F89" s="149" t="str">
        <f>E40</f>
        <v>中学合同</v>
      </c>
      <c r="G89" s="148" t="str">
        <f>E49</f>
        <v>甲南中学</v>
      </c>
      <c r="H89" s="125"/>
      <c r="I89" s="139"/>
      <c r="N89" s="178"/>
      <c r="O89" s="179"/>
      <c r="P89" s="179"/>
      <c r="Q89" s="179"/>
      <c r="R89" s="206"/>
      <c r="W89" s="139"/>
      <c r="X89" s="139"/>
    </row>
    <row r="90" spans="1:24" ht="15" customHeight="1">
      <c r="A90" s="145"/>
      <c r="B90" s="152" t="s">
        <v>165</v>
      </c>
      <c r="C90" s="152" t="s">
        <v>196</v>
      </c>
      <c r="D90" s="152" t="s">
        <v>183</v>
      </c>
      <c r="E90" s="230" t="s">
        <v>173</v>
      </c>
      <c r="F90" s="230" t="s">
        <v>175</v>
      </c>
      <c r="G90" s="152" t="s">
        <v>185</v>
      </c>
      <c r="H90" s="125"/>
      <c r="I90" s="139"/>
      <c r="J90" s="139"/>
      <c r="K90" s="139"/>
      <c r="L90" s="139"/>
      <c r="M90" s="139"/>
      <c r="N90" s="139"/>
      <c r="O90" s="139"/>
      <c r="P90" s="139"/>
      <c r="Q90" s="139"/>
      <c r="R90" s="139"/>
      <c r="S90" s="139"/>
      <c r="T90" s="139"/>
      <c r="U90" s="139"/>
      <c r="V90" s="139"/>
      <c r="W90" s="139"/>
      <c r="X90" s="139"/>
    </row>
    <row r="91" spans="1:24" ht="15" customHeight="1">
      <c r="A91" s="145"/>
      <c r="B91" s="209"/>
      <c r="C91" s="210"/>
      <c r="D91" s="210"/>
      <c r="E91" s="210"/>
      <c r="F91" s="210"/>
      <c r="G91" s="210"/>
      <c r="H91" s="125"/>
      <c r="I91" s="139"/>
      <c r="J91" s="139"/>
      <c r="K91" s="139"/>
      <c r="L91" s="139"/>
      <c r="M91" s="139"/>
      <c r="N91" s="139"/>
      <c r="O91" s="139"/>
      <c r="P91" s="139"/>
      <c r="Q91" s="139"/>
      <c r="R91" s="139"/>
      <c r="S91" s="139"/>
      <c r="T91" s="139"/>
      <c r="U91" s="139"/>
      <c r="V91" s="139"/>
      <c r="W91" s="139"/>
      <c r="X91" s="139"/>
    </row>
    <row r="92" spans="1:24" ht="15" customHeight="1">
      <c r="A92" s="145"/>
      <c r="B92" s="146"/>
      <c r="C92" s="146"/>
      <c r="D92" s="146"/>
      <c r="E92" s="146"/>
      <c r="F92" s="146"/>
      <c r="G92" s="146"/>
      <c r="H92" s="125"/>
      <c r="I92" s="139"/>
      <c r="J92" s="139"/>
      <c r="K92" s="139"/>
      <c r="L92" s="139"/>
      <c r="M92" s="176" t="s">
        <v>198</v>
      </c>
      <c r="N92" s="177"/>
      <c r="O92" s="177"/>
      <c r="P92" s="177"/>
      <c r="Q92" s="177"/>
      <c r="R92" s="177"/>
      <c r="S92" s="205"/>
      <c r="T92" s="139"/>
      <c r="U92" s="139"/>
      <c r="V92" s="139"/>
      <c r="W92" s="139"/>
      <c r="X92" s="139"/>
    </row>
    <row r="93" spans="1:24" ht="15" customHeight="1">
      <c r="A93" s="145"/>
      <c r="B93" s="148"/>
      <c r="C93" s="148"/>
      <c r="D93" s="148"/>
      <c r="E93" s="148"/>
      <c r="F93" s="148"/>
      <c r="G93" s="149"/>
      <c r="H93" s="125"/>
      <c r="I93" s="139"/>
      <c r="J93" s="34"/>
      <c r="K93" s="34"/>
      <c r="L93" s="139"/>
      <c r="M93" s="139"/>
      <c r="N93" s="139"/>
      <c r="O93" s="139"/>
      <c r="P93" s="139"/>
      <c r="Q93" s="139"/>
      <c r="R93" s="139"/>
      <c r="S93" s="139"/>
      <c r="T93" s="139"/>
      <c r="U93" s="34"/>
      <c r="V93" s="34"/>
      <c r="W93" s="139"/>
      <c r="X93" s="139"/>
    </row>
    <row r="94" spans="1:24" ht="15" customHeight="1">
      <c r="A94" s="145"/>
      <c r="B94" s="150"/>
      <c r="C94" s="150"/>
      <c r="D94" s="150"/>
      <c r="E94" s="150"/>
      <c r="F94" s="150"/>
      <c r="G94" s="150"/>
      <c r="H94" s="125"/>
      <c r="I94" s="139"/>
      <c r="N94" s="178"/>
      <c r="O94" s="179"/>
      <c r="P94" s="179"/>
      <c r="Q94" s="179"/>
      <c r="R94" s="206"/>
      <c r="W94" s="139"/>
      <c r="X94" s="139"/>
    </row>
    <row r="95" spans="1:24" ht="15" customHeight="1">
      <c r="A95" s="145"/>
      <c r="B95" s="148"/>
      <c r="C95" s="148"/>
      <c r="D95" s="148"/>
      <c r="E95" s="148"/>
      <c r="F95" s="148"/>
      <c r="G95" s="148"/>
      <c r="H95" s="125"/>
      <c r="I95" s="139"/>
      <c r="W95" s="139"/>
      <c r="X95" s="139"/>
    </row>
    <row r="96" spans="1:24" ht="15" customHeight="1">
      <c r="A96" s="173"/>
      <c r="B96" s="152"/>
      <c r="C96" s="152"/>
      <c r="D96" s="152"/>
      <c r="E96" s="152"/>
      <c r="F96" s="152"/>
      <c r="G96" s="152"/>
      <c r="H96" s="125"/>
      <c r="I96" s="139"/>
      <c r="W96" s="139"/>
      <c r="X96" s="139"/>
    </row>
    <row r="97" spans="1:24" ht="15" customHeight="1">
      <c r="A97" s="1"/>
      <c r="B97" s="1"/>
      <c r="C97" s="231"/>
      <c r="D97" s="1"/>
      <c r="E97" s="1"/>
      <c r="F97" s="1"/>
      <c r="G97" s="1"/>
      <c r="H97" s="125"/>
      <c r="I97" s="139"/>
      <c r="L97" s="180"/>
      <c r="M97" s="181"/>
      <c r="N97" s="182"/>
      <c r="O97" s="182"/>
      <c r="P97" s="182"/>
      <c r="Q97" s="182"/>
      <c r="R97" s="182"/>
      <c r="S97" s="184"/>
      <c r="T97" s="180"/>
      <c r="W97" s="139"/>
      <c r="X97" s="139"/>
    </row>
    <row r="98" spans="1:24" ht="15" customHeight="1">
      <c r="A98" s="142" t="str">
        <f>'日程'!A25</f>
        <v>５月９日（日）
神戸製鋼
灘浜G</v>
      </c>
      <c r="B98" s="144">
        <f>'日程'!D25</f>
        <v>0.4166666666666667</v>
      </c>
      <c r="C98" s="143">
        <f>'日程'!D26</f>
        <v>0.4513888888888889</v>
      </c>
      <c r="D98" s="143">
        <f>'日程'!D27</f>
        <v>0.4861111111111111</v>
      </c>
      <c r="E98" s="143">
        <f>'日程'!D28</f>
        <v>0.5208333333333334</v>
      </c>
      <c r="F98" s="143">
        <f>'日程'!D29</f>
        <v>0.5555555555555556</v>
      </c>
      <c r="G98" s="143">
        <f>'日程'!D30</f>
        <v>0.5902777777777778</v>
      </c>
      <c r="H98" s="125"/>
      <c r="I98" s="139"/>
      <c r="M98" s="183"/>
      <c r="N98" s="180"/>
      <c r="O98" s="180"/>
      <c r="P98" s="180"/>
      <c r="Q98" s="180"/>
      <c r="R98" s="180"/>
      <c r="S98" s="186"/>
      <c r="W98" s="139"/>
      <c r="X98" s="139"/>
    </row>
    <row r="99" spans="1:24" ht="15" customHeight="1">
      <c r="A99" s="145"/>
      <c r="B99" s="147" t="s">
        <v>199</v>
      </c>
      <c r="C99" s="146" t="s">
        <v>200</v>
      </c>
      <c r="D99" s="146" t="s">
        <v>201</v>
      </c>
      <c r="E99" s="146" t="s">
        <v>202</v>
      </c>
      <c r="F99" s="146" t="s">
        <v>203</v>
      </c>
      <c r="G99" s="146" t="s">
        <v>204</v>
      </c>
      <c r="H99" s="125"/>
      <c r="I99" s="139"/>
      <c r="J99" s="180"/>
      <c r="K99" s="180"/>
      <c r="L99" s="2" t="s">
        <v>75</v>
      </c>
      <c r="M99" s="2"/>
      <c r="N99" s="180"/>
      <c r="O99" s="180"/>
      <c r="P99" s="180"/>
      <c r="Q99" s="180"/>
      <c r="R99" s="180"/>
      <c r="S99" s="2" t="s">
        <v>76</v>
      </c>
      <c r="T99" s="2"/>
      <c r="U99" s="180"/>
      <c r="V99" s="180"/>
      <c r="W99" s="139"/>
      <c r="X99" s="139"/>
    </row>
    <row r="100" spans="1:24" ht="15" customHeight="1">
      <c r="A100" s="145"/>
      <c r="B100" s="149"/>
      <c r="C100" s="149"/>
      <c r="D100" s="148"/>
      <c r="E100" s="148"/>
      <c r="F100" s="148"/>
      <c r="G100" s="148"/>
      <c r="H100" s="125"/>
      <c r="I100" s="139"/>
      <c r="J100" s="34"/>
      <c r="K100" s="34"/>
      <c r="L100" s="180"/>
      <c r="M100" s="180"/>
      <c r="N100" s="180"/>
      <c r="O100" s="180"/>
      <c r="P100" s="180"/>
      <c r="Q100" s="180"/>
      <c r="R100" s="180"/>
      <c r="S100" s="180"/>
      <c r="T100" s="180"/>
      <c r="U100" s="180"/>
      <c r="V100" s="180"/>
      <c r="W100" s="139"/>
      <c r="X100" s="139"/>
    </row>
    <row r="101" spans="1:24" ht="15" customHeight="1">
      <c r="A101" s="145"/>
      <c r="B101" s="229" t="s">
        <v>48</v>
      </c>
      <c r="C101" s="229" t="s">
        <v>48</v>
      </c>
      <c r="D101" s="150" t="s">
        <v>48</v>
      </c>
      <c r="E101" s="150" t="s">
        <v>48</v>
      </c>
      <c r="F101" s="150" t="s">
        <v>48</v>
      </c>
      <c r="G101" s="150" t="s">
        <v>48</v>
      </c>
      <c r="H101" s="125"/>
      <c r="I101" s="139"/>
      <c r="J101" s="34"/>
      <c r="K101" s="34"/>
      <c r="L101" s="180"/>
      <c r="M101" s="180"/>
      <c r="N101" s="34"/>
      <c r="O101" s="34"/>
      <c r="P101" s="34"/>
      <c r="Q101" s="34"/>
      <c r="R101" s="34"/>
      <c r="S101" s="180"/>
      <c r="T101" s="180"/>
      <c r="U101" s="34"/>
      <c r="V101" s="34"/>
      <c r="W101" s="139"/>
      <c r="X101" s="139"/>
    </row>
    <row r="102" spans="1:24" ht="15" customHeight="1">
      <c r="A102" s="145"/>
      <c r="B102" s="149"/>
      <c r="C102" s="149"/>
      <c r="D102" s="148"/>
      <c r="E102" s="148"/>
      <c r="F102" s="148"/>
      <c r="G102" s="148"/>
      <c r="H102" s="125"/>
      <c r="I102" s="139"/>
      <c r="J102" s="180"/>
      <c r="K102" s="180"/>
      <c r="L102" s="34"/>
      <c r="M102" s="180"/>
      <c r="N102" s="180"/>
      <c r="O102" s="180"/>
      <c r="P102" s="180"/>
      <c r="Q102" s="180"/>
      <c r="R102" s="180"/>
      <c r="S102" s="180"/>
      <c r="T102" s="180"/>
      <c r="U102" s="180"/>
      <c r="V102" s="180"/>
      <c r="W102" s="139"/>
      <c r="X102" s="139"/>
    </row>
    <row r="103" spans="1:24" ht="15" customHeight="1">
      <c r="A103" s="145"/>
      <c r="B103" s="153" t="s">
        <v>205</v>
      </c>
      <c r="C103" s="152" t="s">
        <v>206</v>
      </c>
      <c r="D103" s="152" t="s">
        <v>207</v>
      </c>
      <c r="E103" s="152" t="s">
        <v>208</v>
      </c>
      <c r="F103" s="152" t="s">
        <v>209</v>
      </c>
      <c r="G103" s="152" t="s">
        <v>210</v>
      </c>
      <c r="H103" s="125"/>
      <c r="I103" s="139"/>
      <c r="J103" s="180"/>
      <c r="K103" s="180"/>
      <c r="L103" s="180"/>
      <c r="M103" s="180"/>
      <c r="N103" s="180"/>
      <c r="O103" s="180"/>
      <c r="P103" s="180"/>
      <c r="Q103" s="180"/>
      <c r="R103" s="180"/>
      <c r="S103" s="180"/>
      <c r="T103" s="180"/>
      <c r="U103" s="180"/>
      <c r="V103" s="180"/>
      <c r="W103" s="139"/>
      <c r="X103" s="139"/>
    </row>
    <row r="104" spans="1:24" ht="15" customHeight="1">
      <c r="A104" s="145"/>
      <c r="B104" s="144">
        <f>'日程'!D31</f>
        <v>0.625</v>
      </c>
      <c r="C104" s="210"/>
      <c r="D104" s="210"/>
      <c r="E104" s="210"/>
      <c r="F104" s="210"/>
      <c r="G104" s="210"/>
      <c r="I104" s="139"/>
      <c r="J104" s="180"/>
      <c r="K104" s="180"/>
      <c r="L104" s="180"/>
      <c r="M104" s="180"/>
      <c r="N104" s="180"/>
      <c r="O104" s="180"/>
      <c r="P104" s="34"/>
      <c r="Q104" s="180"/>
      <c r="R104" s="180"/>
      <c r="S104" s="180"/>
      <c r="T104" s="180"/>
      <c r="U104" s="180"/>
      <c r="V104" s="180"/>
      <c r="W104" s="139"/>
      <c r="X104" s="139"/>
    </row>
    <row r="105" spans="1:24" ht="15" customHeight="1">
      <c r="A105" s="145"/>
      <c r="B105" s="146" t="s">
        <v>211</v>
      </c>
      <c r="C105" s="146"/>
      <c r="D105" s="146"/>
      <c r="E105" s="146"/>
      <c r="F105" s="146"/>
      <c r="G105" s="146"/>
      <c r="I105" s="139"/>
      <c r="J105" s="180"/>
      <c r="K105" s="180"/>
      <c r="L105" s="180"/>
      <c r="M105" s="180"/>
      <c r="N105" s="180"/>
      <c r="O105" s="180"/>
      <c r="P105" s="34"/>
      <c r="Q105" s="180"/>
      <c r="R105" s="180"/>
      <c r="S105" s="180"/>
      <c r="T105" s="180"/>
      <c r="U105" s="180"/>
      <c r="V105" s="180"/>
      <c r="W105" s="139"/>
      <c r="X105" s="139"/>
    </row>
    <row r="106" spans="1:24" ht="15" customHeight="1">
      <c r="A106" s="145"/>
      <c r="B106" s="148"/>
      <c r="C106" s="148"/>
      <c r="D106" s="148"/>
      <c r="E106" s="148"/>
      <c r="F106" s="148"/>
      <c r="G106" s="148"/>
      <c r="I106" s="139"/>
      <c r="J106" s="180"/>
      <c r="K106" s="180"/>
      <c r="L106" s="180"/>
      <c r="M106" s="180"/>
      <c r="N106" s="34"/>
      <c r="O106" s="34"/>
      <c r="P106" s="34"/>
      <c r="Q106" s="34"/>
      <c r="R106" s="34"/>
      <c r="S106" s="180"/>
      <c r="T106" s="180"/>
      <c r="U106" s="180"/>
      <c r="V106" s="180"/>
      <c r="W106" s="139"/>
      <c r="X106" s="139"/>
    </row>
    <row r="107" spans="1:24" ht="15" customHeight="1">
      <c r="A107" s="145"/>
      <c r="B107" s="150" t="s">
        <v>48</v>
      </c>
      <c r="C107" s="150"/>
      <c r="D107" s="150"/>
      <c r="E107" s="150"/>
      <c r="F107" s="150"/>
      <c r="G107" s="150"/>
      <c r="I107" s="139"/>
      <c r="J107" s="139"/>
      <c r="K107" s="139"/>
      <c r="L107" s="139"/>
      <c r="M107" s="235"/>
      <c r="N107" s="235"/>
      <c r="O107" s="235"/>
      <c r="P107" s="235"/>
      <c r="Q107" s="235"/>
      <c r="R107" s="235"/>
      <c r="S107" s="235"/>
      <c r="T107" s="139"/>
      <c r="U107" s="139"/>
      <c r="V107" s="139"/>
      <c r="W107" s="139"/>
      <c r="X107" s="139"/>
    </row>
    <row r="108" spans="1:24" ht="15" customHeight="1">
      <c r="A108" s="145"/>
      <c r="B108" s="148"/>
      <c r="C108" s="148"/>
      <c r="D108" s="148"/>
      <c r="E108" s="148"/>
      <c r="F108" s="148"/>
      <c r="G108" s="148"/>
      <c r="I108" s="139"/>
      <c r="J108" s="139"/>
      <c r="K108" s="139"/>
      <c r="L108" s="139"/>
      <c r="M108" s="139"/>
      <c r="N108" s="139"/>
      <c r="O108" s="139"/>
      <c r="P108" s="139"/>
      <c r="Q108" s="139"/>
      <c r="R108" s="139"/>
      <c r="S108" s="139"/>
      <c r="T108" s="139"/>
      <c r="U108" s="139"/>
      <c r="V108" s="139"/>
      <c r="W108" s="139"/>
      <c r="X108" s="139"/>
    </row>
    <row r="109" spans="1:24" ht="15" customHeight="1">
      <c r="A109" s="173"/>
      <c r="B109" s="152" t="s">
        <v>212</v>
      </c>
      <c r="C109" s="152"/>
      <c r="D109" s="152"/>
      <c r="E109" s="152"/>
      <c r="F109" s="152"/>
      <c r="G109" s="152"/>
      <c r="I109" s="139"/>
      <c r="J109" s="139"/>
      <c r="K109" s="139"/>
      <c r="L109" s="139"/>
      <c r="M109" s="139"/>
      <c r="N109" s="34"/>
      <c r="O109" s="34"/>
      <c r="P109" s="34"/>
      <c r="Q109" s="34"/>
      <c r="R109" s="34"/>
      <c r="S109" s="139"/>
      <c r="T109" s="139"/>
      <c r="U109" s="139"/>
      <c r="V109" s="139"/>
      <c r="W109" s="139"/>
      <c r="X109" s="139"/>
    </row>
    <row r="110" spans="9:24" ht="15" customHeight="1">
      <c r="I110" s="139"/>
      <c r="J110" s="139"/>
      <c r="K110" s="139"/>
      <c r="L110" s="139"/>
      <c r="M110" s="139"/>
      <c r="N110" s="139"/>
      <c r="O110" s="139"/>
      <c r="P110" s="139"/>
      <c r="Q110" s="139"/>
      <c r="R110" s="139"/>
      <c r="S110" s="139"/>
      <c r="T110" s="139"/>
      <c r="U110" s="139"/>
      <c r="V110" s="139"/>
      <c r="W110" s="139"/>
      <c r="X110" s="139"/>
    </row>
    <row r="111" spans="9:24" ht="15" customHeight="1">
      <c r="I111" s="139"/>
      <c r="J111" s="139"/>
      <c r="K111" s="139"/>
      <c r="L111" s="139"/>
      <c r="M111" s="139"/>
      <c r="N111" s="139"/>
      <c r="O111" s="139"/>
      <c r="P111" s="139"/>
      <c r="Q111" s="139"/>
      <c r="R111" s="139"/>
      <c r="S111" s="139"/>
      <c r="T111" s="139"/>
      <c r="U111" s="139"/>
      <c r="V111" s="139"/>
      <c r="W111" s="139"/>
      <c r="X111" s="139"/>
    </row>
    <row r="112" spans="9:24" ht="16.5" customHeight="1">
      <c r="I112" s="139"/>
      <c r="J112" s="139"/>
      <c r="K112" s="139"/>
      <c r="L112" s="139"/>
      <c r="M112" s="139"/>
      <c r="N112" s="139"/>
      <c r="O112" s="139"/>
      <c r="P112" s="139"/>
      <c r="Q112" s="139"/>
      <c r="R112" s="139"/>
      <c r="S112" s="139"/>
      <c r="T112" s="139"/>
      <c r="U112" s="139"/>
      <c r="V112" s="139"/>
      <c r="W112" s="139"/>
      <c r="X112" s="139"/>
    </row>
    <row r="113" spans="9:24" ht="16.5" customHeight="1">
      <c r="I113" s="139"/>
      <c r="W113" s="139"/>
      <c r="X113" s="139"/>
    </row>
    <row r="114" spans="9:24" ht="16.5" customHeight="1">
      <c r="I114" s="139"/>
      <c r="J114" s="139"/>
      <c r="K114" s="139"/>
      <c r="L114" s="139"/>
      <c r="M114" s="139"/>
      <c r="N114" s="139"/>
      <c r="O114" s="139"/>
      <c r="P114" s="139"/>
      <c r="Q114" s="139"/>
      <c r="R114" s="139"/>
      <c r="S114" s="139"/>
      <c r="T114" s="139"/>
      <c r="U114" s="139"/>
      <c r="V114" s="139"/>
      <c r="W114" s="139"/>
      <c r="X114" s="139"/>
    </row>
    <row r="115" spans="9:24" ht="13.5" customHeight="1">
      <c r="I115" s="139"/>
      <c r="J115" s="139"/>
      <c r="K115" s="139"/>
      <c r="L115" s="139"/>
      <c r="M115" s="139"/>
      <c r="N115" s="34"/>
      <c r="O115" s="34"/>
      <c r="P115" s="34"/>
      <c r="Q115" s="34"/>
      <c r="R115" s="34"/>
      <c r="S115" s="139"/>
      <c r="T115" s="139"/>
      <c r="U115" s="139"/>
      <c r="V115" s="139"/>
      <c r="W115" s="139"/>
      <c r="X115" s="139"/>
    </row>
    <row r="116" spans="9:24" ht="13.5" customHeight="1">
      <c r="I116" s="139"/>
      <c r="J116" s="139"/>
      <c r="K116" s="139"/>
      <c r="L116" s="139"/>
      <c r="M116" s="139"/>
      <c r="N116" s="139"/>
      <c r="O116" s="139"/>
      <c r="P116" s="139"/>
      <c r="Q116" s="139"/>
      <c r="R116" s="139"/>
      <c r="S116" s="139"/>
      <c r="T116" s="139"/>
      <c r="U116" s="139"/>
      <c r="V116" s="139"/>
      <c r="W116" s="139"/>
      <c r="X116" s="139"/>
    </row>
    <row r="117" spans="9:24" ht="13.5" customHeight="1">
      <c r="I117" s="139"/>
      <c r="J117" s="139"/>
      <c r="K117" s="139"/>
      <c r="L117" s="139"/>
      <c r="M117" s="139"/>
      <c r="N117" s="139"/>
      <c r="O117" s="139"/>
      <c r="P117" s="139"/>
      <c r="Q117" s="139"/>
      <c r="R117" s="139"/>
      <c r="S117" s="139"/>
      <c r="T117" s="139"/>
      <c r="U117" s="139"/>
      <c r="V117" s="139"/>
      <c r="W117" s="139"/>
      <c r="X117" s="139"/>
    </row>
    <row r="118" spans="9:24" ht="14.25" customHeight="1">
      <c r="I118" s="139"/>
      <c r="J118" s="139"/>
      <c r="K118" s="139"/>
      <c r="L118" s="139"/>
      <c r="M118" s="139"/>
      <c r="N118" s="139"/>
      <c r="O118" s="139"/>
      <c r="P118" s="139"/>
      <c r="Q118" s="139"/>
      <c r="R118" s="139"/>
      <c r="S118" s="139"/>
      <c r="T118" s="139"/>
      <c r="U118" s="139"/>
      <c r="V118" s="139"/>
      <c r="W118" s="139"/>
      <c r="X118" s="139"/>
    </row>
    <row r="119" spans="9:24" ht="13.5" customHeight="1">
      <c r="I119" s="139"/>
      <c r="J119" s="139"/>
      <c r="K119" s="139"/>
      <c r="L119" s="139"/>
      <c r="M119" s="139"/>
      <c r="N119" s="139"/>
      <c r="O119" s="139"/>
      <c r="P119" s="139"/>
      <c r="Q119" s="139"/>
      <c r="R119" s="139"/>
      <c r="S119" s="139"/>
      <c r="T119" s="139"/>
      <c r="U119" s="139"/>
      <c r="V119" s="139"/>
      <c r="W119" s="139"/>
      <c r="X119" s="139"/>
    </row>
    <row r="120" spans="9:24" ht="13.5" customHeight="1">
      <c r="I120" s="139"/>
      <c r="J120" s="34"/>
      <c r="K120" s="34"/>
      <c r="L120" s="139"/>
      <c r="M120" s="139"/>
      <c r="N120" s="34"/>
      <c r="O120" s="34"/>
      <c r="P120" s="139"/>
      <c r="Q120" s="34"/>
      <c r="R120" s="34"/>
      <c r="S120" s="139"/>
      <c r="T120" s="139"/>
      <c r="U120" s="34"/>
      <c r="V120" s="34"/>
      <c r="W120" s="139"/>
      <c r="X120" s="139"/>
    </row>
    <row r="121" spans="9:24" ht="13.5" customHeight="1">
      <c r="I121" s="139"/>
      <c r="J121" s="139"/>
      <c r="K121" s="139"/>
      <c r="L121" s="139"/>
      <c r="M121" s="139"/>
      <c r="N121" s="139"/>
      <c r="O121" s="139"/>
      <c r="P121" s="139"/>
      <c r="Q121" s="139"/>
      <c r="R121" s="139"/>
      <c r="S121" s="139"/>
      <c r="T121" s="139"/>
      <c r="U121" s="139"/>
      <c r="V121" s="139"/>
      <c r="W121" s="139"/>
      <c r="X121" s="139"/>
    </row>
    <row r="122" spans="9:24" ht="13.5" customHeight="1">
      <c r="I122" s="139"/>
      <c r="J122" s="139"/>
      <c r="K122" s="139"/>
      <c r="L122" s="139"/>
      <c r="M122" s="139"/>
      <c r="N122" s="139"/>
      <c r="O122" s="139"/>
      <c r="P122" s="139"/>
      <c r="Q122" s="139"/>
      <c r="R122" s="139"/>
      <c r="S122" s="139"/>
      <c r="T122" s="139"/>
      <c r="U122" s="139"/>
      <c r="V122" s="139"/>
      <c r="W122" s="139"/>
      <c r="X122" s="139"/>
    </row>
    <row r="123" spans="9:24" ht="13.5" customHeight="1">
      <c r="I123" s="139"/>
      <c r="J123" s="139"/>
      <c r="K123" s="139"/>
      <c r="L123" s="139"/>
      <c r="M123" s="139"/>
      <c r="N123" s="139"/>
      <c r="O123" s="139"/>
      <c r="P123" s="139"/>
      <c r="Q123" s="139"/>
      <c r="R123" s="139"/>
      <c r="S123" s="139"/>
      <c r="T123" s="139"/>
      <c r="U123" s="139"/>
      <c r="V123" s="139"/>
      <c r="W123" s="139"/>
      <c r="X123" s="139"/>
    </row>
    <row r="124" spans="9:24" ht="13.5" customHeight="1">
      <c r="I124" s="139"/>
      <c r="J124" s="139"/>
      <c r="K124" s="139"/>
      <c r="L124" s="139"/>
      <c r="M124" s="139"/>
      <c r="N124" s="34"/>
      <c r="O124" s="34"/>
      <c r="P124" s="34"/>
      <c r="Q124" s="34"/>
      <c r="R124" s="34"/>
      <c r="S124" s="139"/>
      <c r="T124" s="139"/>
      <c r="U124" s="139"/>
      <c r="V124" s="139"/>
      <c r="W124" s="139"/>
      <c r="X124" s="139"/>
    </row>
    <row r="125" spans="9:24" ht="14.25" customHeight="1">
      <c r="I125" s="139"/>
      <c r="J125" s="139"/>
      <c r="K125" s="139"/>
      <c r="L125" s="139"/>
      <c r="M125" s="139"/>
      <c r="N125" s="139"/>
      <c r="O125" s="139"/>
      <c r="P125" s="139"/>
      <c r="Q125" s="139"/>
      <c r="R125" s="139"/>
      <c r="S125" s="139"/>
      <c r="T125" s="139"/>
      <c r="U125" s="139"/>
      <c r="V125" s="139"/>
      <c r="W125" s="139"/>
      <c r="X125" s="139"/>
    </row>
    <row r="126" spans="9:24" ht="12.75">
      <c r="I126" s="139"/>
      <c r="J126" s="34"/>
      <c r="K126" s="34"/>
      <c r="L126" s="139"/>
      <c r="M126" s="139"/>
      <c r="N126" s="34"/>
      <c r="O126" s="34"/>
      <c r="P126" s="139"/>
      <c r="Q126" s="34"/>
      <c r="R126" s="34"/>
      <c r="S126" s="139"/>
      <c r="T126" s="139"/>
      <c r="U126" s="34"/>
      <c r="V126" s="34"/>
      <c r="W126" s="139"/>
      <c r="X126" s="139"/>
    </row>
    <row r="127" spans="9:24" ht="12.75">
      <c r="I127" s="139"/>
      <c r="J127" s="34"/>
      <c r="K127" s="34"/>
      <c r="L127" s="34"/>
      <c r="M127" s="139"/>
      <c r="N127" s="139"/>
      <c r="O127" s="139"/>
      <c r="P127" s="139"/>
      <c r="Q127" s="139"/>
      <c r="R127" s="139"/>
      <c r="S127" s="139"/>
      <c r="T127" s="139"/>
      <c r="U127" s="139"/>
      <c r="V127" s="139"/>
      <c r="W127" s="238"/>
      <c r="X127" s="139"/>
    </row>
    <row r="128" spans="9:24" ht="12.75">
      <c r="I128" s="139"/>
      <c r="J128" s="139"/>
      <c r="K128" s="139"/>
      <c r="L128" s="139"/>
      <c r="M128" s="139"/>
      <c r="N128" s="139"/>
      <c r="O128" s="139"/>
      <c r="P128" s="139"/>
      <c r="Q128" s="139"/>
      <c r="R128" s="139"/>
      <c r="S128" s="139"/>
      <c r="T128" s="139"/>
      <c r="U128" s="139"/>
      <c r="V128" s="139"/>
      <c r="W128" s="139"/>
      <c r="X128" s="139"/>
    </row>
    <row r="129" spans="9:24" ht="12.75">
      <c r="I129" s="139"/>
      <c r="J129" s="139"/>
      <c r="K129" s="139"/>
      <c r="L129" s="139"/>
      <c r="M129" s="139"/>
      <c r="N129" s="139"/>
      <c r="O129" s="139"/>
      <c r="P129" s="139"/>
      <c r="Q129" s="139"/>
      <c r="R129" s="139"/>
      <c r="S129" s="139"/>
      <c r="T129" s="139"/>
      <c r="U129" s="139"/>
      <c r="V129" s="139"/>
      <c r="W129" s="139"/>
      <c r="X129" s="139"/>
    </row>
    <row r="130" spans="9:24" ht="12.75">
      <c r="I130" s="139"/>
      <c r="J130" s="139"/>
      <c r="K130" s="139"/>
      <c r="L130" s="139"/>
      <c r="M130" s="139"/>
      <c r="N130" s="34"/>
      <c r="O130" s="34"/>
      <c r="P130" s="34"/>
      <c r="Q130" s="34"/>
      <c r="R130" s="34"/>
      <c r="S130" s="139"/>
      <c r="T130" s="139"/>
      <c r="U130" s="139"/>
      <c r="V130" s="139"/>
      <c r="W130" s="139"/>
      <c r="X130" s="139"/>
    </row>
    <row r="131" spans="9:24" ht="12.75">
      <c r="I131" s="139"/>
      <c r="J131" s="139"/>
      <c r="K131" s="139"/>
      <c r="L131" s="139"/>
      <c r="M131" s="139"/>
      <c r="N131" s="34"/>
      <c r="O131" s="34"/>
      <c r="P131" s="34"/>
      <c r="Q131" s="34"/>
      <c r="R131" s="34"/>
      <c r="S131" s="139"/>
      <c r="T131" s="139"/>
      <c r="U131" s="139"/>
      <c r="V131" s="139"/>
      <c r="W131" s="139"/>
      <c r="X131" s="139"/>
    </row>
    <row r="132" spans="9:24" ht="12.75">
      <c r="I132" s="139"/>
      <c r="J132" s="139"/>
      <c r="K132" s="139"/>
      <c r="L132" s="139"/>
      <c r="M132" s="139"/>
      <c r="N132" s="139"/>
      <c r="O132" s="139"/>
      <c r="P132" s="139"/>
      <c r="Q132" s="139"/>
      <c r="R132" s="139"/>
      <c r="S132" s="139"/>
      <c r="T132" s="139"/>
      <c r="U132" s="139"/>
      <c r="V132" s="139"/>
      <c r="W132" s="139"/>
      <c r="X132" s="139"/>
    </row>
    <row r="133" spans="9:24" ht="12.75">
      <c r="I133" s="139"/>
      <c r="J133" s="139"/>
      <c r="K133" s="139"/>
      <c r="L133" s="139"/>
      <c r="M133" s="139"/>
      <c r="N133" s="139"/>
      <c r="O133" s="139"/>
      <c r="P133" s="139"/>
      <c r="Q133" s="139"/>
      <c r="R133" s="139"/>
      <c r="S133" s="139"/>
      <c r="T133" s="139"/>
      <c r="U133" s="139"/>
      <c r="V133" s="139"/>
      <c r="W133" s="139"/>
      <c r="X133" s="139"/>
    </row>
    <row r="134" spans="9:24" ht="12.75">
      <c r="I134" s="139"/>
      <c r="J134" s="139"/>
      <c r="K134" s="139"/>
      <c r="L134" s="139"/>
      <c r="M134" s="139"/>
      <c r="N134" s="139"/>
      <c r="O134" s="139"/>
      <c r="P134" s="139"/>
      <c r="Q134" s="139"/>
      <c r="R134" s="139"/>
      <c r="S134" s="139"/>
      <c r="T134" s="139"/>
      <c r="U134" s="139"/>
      <c r="V134" s="139"/>
      <c r="W134" s="139"/>
      <c r="X134" s="139"/>
    </row>
    <row r="135" spans="9:24" ht="12.75">
      <c r="I135" s="139"/>
      <c r="J135" s="139"/>
      <c r="K135" s="139"/>
      <c r="L135" s="139"/>
      <c r="M135" s="139"/>
      <c r="N135" s="139"/>
      <c r="O135" s="139"/>
      <c r="P135" s="139"/>
      <c r="Q135" s="139"/>
      <c r="R135" s="139"/>
      <c r="S135" s="139"/>
      <c r="T135" s="139"/>
      <c r="U135" s="139"/>
      <c r="V135" s="139"/>
      <c r="W135" s="139"/>
      <c r="X135" s="139"/>
    </row>
    <row r="136" spans="9:24" ht="12.75">
      <c r="I136" s="139"/>
      <c r="J136" s="139"/>
      <c r="K136" s="139"/>
      <c r="L136" s="139"/>
      <c r="M136" s="139"/>
      <c r="N136" s="139"/>
      <c r="O136" s="139"/>
      <c r="P136" s="139"/>
      <c r="Q136" s="139"/>
      <c r="R136" s="139"/>
      <c r="S136" s="139"/>
      <c r="T136" s="139"/>
      <c r="U136" s="139"/>
      <c r="V136" s="139"/>
      <c r="W136" s="139"/>
      <c r="X136" s="139"/>
    </row>
    <row r="137" spans="9:24" ht="12.75">
      <c r="I137" s="139"/>
      <c r="J137" s="139"/>
      <c r="K137" s="139"/>
      <c r="L137" s="139"/>
      <c r="M137" s="139"/>
      <c r="N137" s="139"/>
      <c r="O137" s="139"/>
      <c r="P137" s="139"/>
      <c r="Q137" s="139"/>
      <c r="R137" s="139"/>
      <c r="S137" s="139"/>
      <c r="T137" s="139"/>
      <c r="U137" s="139"/>
      <c r="V137" s="139"/>
      <c r="W137" s="139"/>
      <c r="X137" s="139"/>
    </row>
    <row r="138" spans="9:24" ht="12.75">
      <c r="I138" s="139"/>
      <c r="J138" s="139"/>
      <c r="K138" s="139"/>
      <c r="L138" s="139"/>
      <c r="M138" s="139"/>
      <c r="N138" s="139"/>
      <c r="O138" s="139"/>
      <c r="P138" s="139"/>
      <c r="Q138" s="139"/>
      <c r="R138" s="139"/>
      <c r="S138" s="139"/>
      <c r="T138" s="139"/>
      <c r="U138" s="139"/>
      <c r="V138" s="139"/>
      <c r="W138" s="139"/>
      <c r="X138" s="139"/>
    </row>
  </sheetData>
  <sheetProtection/>
  <mergeCells count="149">
    <mergeCell ref="A1:G1"/>
    <mergeCell ref="I1:X1"/>
    <mergeCell ref="N4:R4"/>
    <mergeCell ref="J6:L6"/>
    <mergeCell ref="M6:O6"/>
    <mergeCell ref="P6:R6"/>
    <mergeCell ref="S6:U6"/>
    <mergeCell ref="V6:X6"/>
    <mergeCell ref="B7:E7"/>
    <mergeCell ref="J7:L7"/>
    <mergeCell ref="M7:O7"/>
    <mergeCell ref="P7:R7"/>
    <mergeCell ref="S7:U7"/>
    <mergeCell ref="V7:X7"/>
    <mergeCell ref="J8:L8"/>
    <mergeCell ref="M8:O8"/>
    <mergeCell ref="P8:R8"/>
    <mergeCell ref="S8:U8"/>
    <mergeCell ref="V8:X8"/>
    <mergeCell ref="J9:L9"/>
    <mergeCell ref="M9:O9"/>
    <mergeCell ref="P9:R9"/>
    <mergeCell ref="S9:U9"/>
    <mergeCell ref="V9:X9"/>
    <mergeCell ref="J10:L10"/>
    <mergeCell ref="M10:O10"/>
    <mergeCell ref="P10:R10"/>
    <mergeCell ref="S10:U10"/>
    <mergeCell ref="V10:X10"/>
    <mergeCell ref="B11:E11"/>
    <mergeCell ref="J11:L11"/>
    <mergeCell ref="M11:O11"/>
    <mergeCell ref="P11:R11"/>
    <mergeCell ref="S11:U11"/>
    <mergeCell ref="V11:X11"/>
    <mergeCell ref="B12:E12"/>
    <mergeCell ref="J12:L12"/>
    <mergeCell ref="M12:O12"/>
    <mergeCell ref="P12:R12"/>
    <mergeCell ref="S12:U12"/>
    <mergeCell ref="V12:X12"/>
    <mergeCell ref="J13:L13"/>
    <mergeCell ref="M13:O13"/>
    <mergeCell ref="P13:R13"/>
    <mergeCell ref="S13:U13"/>
    <mergeCell ref="V13:X13"/>
    <mergeCell ref="J14:L14"/>
    <mergeCell ref="M14:O14"/>
    <mergeCell ref="P14:R14"/>
    <mergeCell ref="S14:U14"/>
    <mergeCell ref="V14:X14"/>
    <mergeCell ref="J15:L15"/>
    <mergeCell ref="M15:O15"/>
    <mergeCell ref="P15:R15"/>
    <mergeCell ref="S15:U15"/>
    <mergeCell ref="V15:X15"/>
    <mergeCell ref="J16:L16"/>
    <mergeCell ref="M16:O16"/>
    <mergeCell ref="P16:R16"/>
    <mergeCell ref="S16:U16"/>
    <mergeCell ref="V16:X16"/>
    <mergeCell ref="J17:L17"/>
    <mergeCell ref="M17:O17"/>
    <mergeCell ref="P17:R17"/>
    <mergeCell ref="S17:U17"/>
    <mergeCell ref="V17:X17"/>
    <mergeCell ref="J18:L18"/>
    <mergeCell ref="M18:O18"/>
    <mergeCell ref="P18:R18"/>
    <mergeCell ref="S18:U18"/>
    <mergeCell ref="V18:X18"/>
    <mergeCell ref="J19:L19"/>
    <mergeCell ref="M19:O19"/>
    <mergeCell ref="P19:R19"/>
    <mergeCell ref="S19:U19"/>
    <mergeCell ref="V19:X19"/>
    <mergeCell ref="M29:S29"/>
    <mergeCell ref="J38:K38"/>
    <mergeCell ref="N38:O38"/>
    <mergeCell ref="Q38:R38"/>
    <mergeCell ref="U38:V38"/>
    <mergeCell ref="M58:S58"/>
    <mergeCell ref="J67:K67"/>
    <mergeCell ref="N67:O67"/>
    <mergeCell ref="Q67:R67"/>
    <mergeCell ref="U67:V67"/>
    <mergeCell ref="M75:S75"/>
    <mergeCell ref="J84:K84"/>
    <mergeCell ref="N84:O84"/>
    <mergeCell ref="Q84:R84"/>
    <mergeCell ref="U84:V84"/>
    <mergeCell ref="M92:S92"/>
    <mergeCell ref="L99:M99"/>
    <mergeCell ref="S99:T99"/>
    <mergeCell ref="J101:K101"/>
    <mergeCell ref="N101:R101"/>
    <mergeCell ref="U101:V101"/>
    <mergeCell ref="A59:A70"/>
    <mergeCell ref="A72:A83"/>
    <mergeCell ref="A85:A96"/>
    <mergeCell ref="A98:A109"/>
    <mergeCell ref="B20:B21"/>
    <mergeCell ref="B22:B23"/>
    <mergeCell ref="B29:B30"/>
    <mergeCell ref="B31:B32"/>
    <mergeCell ref="B38:B39"/>
    <mergeCell ref="B40:B41"/>
    <mergeCell ref="B47:B48"/>
    <mergeCell ref="B49:B50"/>
    <mergeCell ref="C20:C21"/>
    <mergeCell ref="C22:C23"/>
    <mergeCell ref="C29:C30"/>
    <mergeCell ref="C31:C32"/>
    <mergeCell ref="C38:C39"/>
    <mergeCell ref="C40:C41"/>
    <mergeCell ref="C47:C48"/>
    <mergeCell ref="C49:C50"/>
    <mergeCell ref="D20:D21"/>
    <mergeCell ref="D22:D23"/>
    <mergeCell ref="D29:D30"/>
    <mergeCell ref="D31:D32"/>
    <mergeCell ref="D38:D39"/>
    <mergeCell ref="D40:D41"/>
    <mergeCell ref="D47:D48"/>
    <mergeCell ref="D49:D50"/>
    <mergeCell ref="E20:E21"/>
    <mergeCell ref="E22:E23"/>
    <mergeCell ref="E29:E30"/>
    <mergeCell ref="E31:E32"/>
    <mergeCell ref="E38:E39"/>
    <mergeCell ref="E40:E41"/>
    <mergeCell ref="E47:E48"/>
    <mergeCell ref="E49:E50"/>
    <mergeCell ref="F20:F21"/>
    <mergeCell ref="F22:F23"/>
    <mergeCell ref="F29:F30"/>
    <mergeCell ref="F31:F32"/>
    <mergeCell ref="F38:F39"/>
    <mergeCell ref="F40:F41"/>
    <mergeCell ref="F47:F48"/>
    <mergeCell ref="F49:F50"/>
    <mergeCell ref="I6:I19"/>
    <mergeCell ref="P104:P105"/>
    <mergeCell ref="I25:X26"/>
    <mergeCell ref="A56:G57"/>
    <mergeCell ref="B18:F19"/>
    <mergeCell ref="B27:F28"/>
    <mergeCell ref="B45:F46"/>
    <mergeCell ref="B36:F37"/>
  </mergeCells>
  <printOptions/>
  <pageMargins left="0.66875" right="0.5708333333333333" top="0.6180555555555556" bottom="0.5388888888888889" header="0.5118055555555555" footer="0.5784722222222223"/>
  <pageSetup fitToHeight="2" fitToWidth="2" horizontalDpi="600" verticalDpi="600" orientation="portrait" paperSize="9" scale="69"/>
  <rowBreaks count="1" manualBreakCount="1">
    <brk id="54" max="255" man="1"/>
  </rowBreaks>
  <colBreaks count="1" manualBreakCount="1">
    <brk id="7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9"/>
  <sheetViews>
    <sheetView workbookViewId="0" topLeftCell="A31">
      <selection activeCell="H41" sqref="H41"/>
    </sheetView>
  </sheetViews>
  <sheetFormatPr defaultColWidth="9.00390625" defaultRowHeight="13.5"/>
  <cols>
    <col min="1" max="5" width="12.25390625" style="1" customWidth="1"/>
    <col min="6" max="7" width="11.00390625" style="1" customWidth="1"/>
  </cols>
  <sheetData>
    <row r="1" spans="1:7" ht="30" customHeight="1">
      <c r="A1" s="2"/>
      <c r="B1" s="3" t="s">
        <v>213</v>
      </c>
      <c r="C1" s="3"/>
      <c r="D1" s="3"/>
      <c r="E1" s="3"/>
      <c r="F1" s="3"/>
      <c r="G1" s="3"/>
    </row>
    <row r="2" ht="13.5" customHeight="1"/>
    <row r="3" spans="1:7" ht="16.5" customHeight="1">
      <c r="A3" s="4" t="s">
        <v>214</v>
      </c>
      <c r="B3" s="5" t="str">
        <f>'組合せ  '!B22</f>
        <v>兵庫県</v>
      </c>
      <c r="C3" s="6" t="str">
        <f>'組合せ  '!C22</f>
        <v>西宮</v>
      </c>
      <c r="D3" s="6" t="str">
        <f>'組合せ  '!D22</f>
        <v>西神戸</v>
      </c>
      <c r="E3" s="7" t="s">
        <v>215</v>
      </c>
      <c r="F3" s="8" t="s">
        <v>216</v>
      </c>
      <c r="G3" s="9" t="s">
        <v>217</v>
      </c>
    </row>
    <row r="4" spans="1:7" ht="16.5" customHeight="1">
      <c r="A4" s="10"/>
      <c r="B4" s="11"/>
      <c r="C4" s="12"/>
      <c r="D4" s="12"/>
      <c r="E4" s="13"/>
      <c r="F4" s="14"/>
      <c r="G4" s="15"/>
    </row>
    <row r="5" spans="1:7" ht="16.5" customHeight="1">
      <c r="A5" s="16" t="str">
        <f>B3</f>
        <v>兵庫県</v>
      </c>
      <c r="B5" s="17"/>
      <c r="C5" s="18"/>
      <c r="D5" s="18"/>
      <c r="E5" s="19" t="s">
        <v>215</v>
      </c>
      <c r="F5" s="20"/>
      <c r="G5" s="21"/>
    </row>
    <row r="6" spans="1:7" ht="16.5" customHeight="1">
      <c r="A6" s="22"/>
      <c r="B6" s="23"/>
      <c r="C6" s="24"/>
      <c r="D6" s="24"/>
      <c r="E6" s="25"/>
      <c r="F6" s="26"/>
      <c r="G6" s="27"/>
    </row>
    <row r="7" spans="1:7" ht="16.5" customHeight="1">
      <c r="A7" s="28" t="str">
        <f>C3</f>
        <v>西宮</v>
      </c>
      <c r="B7" s="23"/>
      <c r="C7" s="24"/>
      <c r="D7" s="24"/>
      <c r="E7" s="25" t="s">
        <v>215</v>
      </c>
      <c r="F7" s="29"/>
      <c r="G7" s="27"/>
    </row>
    <row r="8" spans="1:7" ht="16.5" customHeight="1">
      <c r="A8" s="28"/>
      <c r="B8" s="23"/>
      <c r="C8" s="24"/>
      <c r="D8" s="24"/>
      <c r="E8" s="25"/>
      <c r="F8" s="29"/>
      <c r="G8" s="27"/>
    </row>
    <row r="9" spans="1:7" ht="16.5" customHeight="1">
      <c r="A9" s="16" t="str">
        <f>D3</f>
        <v>西神戸</v>
      </c>
      <c r="B9" s="23"/>
      <c r="C9" s="24"/>
      <c r="D9" s="24"/>
      <c r="E9" s="25" t="s">
        <v>215</v>
      </c>
      <c r="F9" s="29"/>
      <c r="G9" s="27"/>
    </row>
    <row r="10" spans="1:7" ht="16.5" customHeight="1">
      <c r="A10" s="22"/>
      <c r="B10" s="23"/>
      <c r="C10" s="24"/>
      <c r="D10" s="24"/>
      <c r="E10" s="30"/>
      <c r="F10" s="29"/>
      <c r="G10" s="27"/>
    </row>
    <row r="11" spans="1:7" ht="13.5" customHeight="1">
      <c r="A11" s="31"/>
      <c r="B11" s="32"/>
      <c r="C11" s="32"/>
      <c r="D11" s="32"/>
      <c r="E11" s="32"/>
      <c r="F11" s="32"/>
      <c r="G11" s="32"/>
    </row>
    <row r="12" spans="1:7" ht="13.5" customHeight="1">
      <c r="A12" s="33"/>
      <c r="B12" s="34"/>
      <c r="C12" s="34"/>
      <c r="D12" s="34"/>
      <c r="E12" s="34"/>
      <c r="F12" s="34"/>
      <c r="G12" s="34"/>
    </row>
    <row r="13" spans="1:7" ht="13.5" customHeight="1">
      <c r="A13" s="33"/>
      <c r="B13" s="34"/>
      <c r="C13" s="34"/>
      <c r="D13" s="34"/>
      <c r="E13" s="34"/>
      <c r="F13" s="34"/>
      <c r="G13" s="34"/>
    </row>
    <row r="14" spans="1:7" ht="15" customHeight="1">
      <c r="A14" s="4" t="s">
        <v>218</v>
      </c>
      <c r="B14" s="5" t="str">
        <f>'組合せ  '!B31</f>
        <v>神戸U</v>
      </c>
      <c r="C14" s="6" t="str">
        <f>'組合せ  '!C31</f>
        <v>明石加古川</v>
      </c>
      <c r="D14" s="6" t="str">
        <f>'組合せ  '!D31</f>
        <v>三田</v>
      </c>
      <c r="E14" s="7" t="s">
        <v>215</v>
      </c>
      <c r="F14" s="8" t="s">
        <v>216</v>
      </c>
      <c r="G14" s="9" t="s">
        <v>217</v>
      </c>
    </row>
    <row r="15" spans="1:7" ht="15" customHeight="1">
      <c r="A15" s="35"/>
      <c r="B15" s="11"/>
      <c r="C15" s="12"/>
      <c r="D15" s="12"/>
      <c r="E15" s="13"/>
      <c r="F15" s="36"/>
      <c r="G15" s="15"/>
    </row>
    <row r="16" spans="1:7" ht="15" customHeight="1">
      <c r="A16" s="16" t="str">
        <f>B14</f>
        <v>神戸U</v>
      </c>
      <c r="B16" s="17"/>
      <c r="C16" s="18"/>
      <c r="D16" s="18"/>
      <c r="E16" s="19" t="s">
        <v>215</v>
      </c>
      <c r="F16" s="37"/>
      <c r="G16" s="21"/>
    </row>
    <row r="17" spans="1:7" ht="15" customHeight="1">
      <c r="A17" s="22"/>
      <c r="B17" s="23"/>
      <c r="C17" s="24"/>
      <c r="D17" s="24"/>
      <c r="E17" s="25"/>
      <c r="F17" s="29"/>
      <c r="G17" s="27"/>
    </row>
    <row r="18" spans="1:7" ht="15" customHeight="1">
      <c r="A18" s="28" t="str">
        <f>C14</f>
        <v>明石加古川</v>
      </c>
      <c r="B18" s="23"/>
      <c r="C18" s="24"/>
      <c r="D18" s="24"/>
      <c r="E18" s="25" t="s">
        <v>215</v>
      </c>
      <c r="F18" s="29"/>
      <c r="G18" s="27"/>
    </row>
    <row r="19" spans="1:7" ht="15" customHeight="1">
      <c r="A19" s="28"/>
      <c r="B19" s="23"/>
      <c r="C19" s="24"/>
      <c r="D19" s="24"/>
      <c r="E19" s="25"/>
      <c r="F19" s="29"/>
      <c r="G19" s="27"/>
    </row>
    <row r="20" spans="1:7" ht="15" customHeight="1">
      <c r="A20" s="28" t="str">
        <f>D14</f>
        <v>三田</v>
      </c>
      <c r="B20" s="23"/>
      <c r="C20" s="24"/>
      <c r="D20" s="24"/>
      <c r="E20" s="25" t="s">
        <v>215</v>
      </c>
      <c r="F20" s="29"/>
      <c r="G20" s="27"/>
    </row>
    <row r="21" spans="1:7" ht="15" customHeight="1">
      <c r="A21" s="38"/>
      <c r="B21" s="39"/>
      <c r="C21" s="40"/>
      <c r="D21" s="40"/>
      <c r="E21" s="30"/>
      <c r="F21" s="41"/>
      <c r="G21" s="42"/>
    </row>
    <row r="22" spans="1:7" ht="15" customHeight="1">
      <c r="A22" s="43"/>
      <c r="B22" s="44"/>
      <c r="C22" s="44"/>
      <c r="D22" s="44"/>
      <c r="E22" s="44"/>
      <c r="F22" s="45"/>
      <c r="G22" s="45"/>
    </row>
    <row r="23" spans="1:7" ht="15" customHeight="1">
      <c r="A23" s="46"/>
      <c r="B23" s="47"/>
      <c r="C23" s="47"/>
      <c r="D23" s="47"/>
      <c r="E23" s="47"/>
      <c r="F23" s="48"/>
      <c r="G23" s="48"/>
    </row>
    <row r="24" spans="1:7" ht="13.5" customHeight="1">
      <c r="A24" s="49"/>
      <c r="B24" s="34"/>
      <c r="C24" s="34"/>
      <c r="D24" s="34"/>
      <c r="E24" s="34"/>
      <c r="F24" s="34"/>
      <c r="G24" s="34"/>
    </row>
    <row r="25" spans="1:7" ht="13.5" customHeight="1">
      <c r="A25" s="49"/>
      <c r="B25" s="34"/>
      <c r="C25" s="34"/>
      <c r="D25" s="34"/>
      <c r="E25" s="34"/>
      <c r="F25" s="34"/>
      <c r="G25" s="34"/>
    </row>
    <row r="26" ht="13.5" customHeight="1"/>
    <row r="27" spans="1:7" ht="16.5" customHeight="1">
      <c r="A27" s="50" t="s">
        <v>219</v>
      </c>
      <c r="B27" s="5" t="str">
        <f>'組合せ  '!B40</f>
        <v>尼崎</v>
      </c>
      <c r="C27" s="6" t="str">
        <f>'組合せ  '!C40</f>
        <v>RS合同</v>
      </c>
      <c r="D27" s="6" t="str">
        <f>'組合せ  '!D40</f>
        <v>川西</v>
      </c>
      <c r="E27" s="7" t="str">
        <f>'組合せ  '!E40</f>
        <v>中学合同</v>
      </c>
      <c r="F27" s="8" t="s">
        <v>216</v>
      </c>
      <c r="G27" s="51" t="s">
        <v>217</v>
      </c>
    </row>
    <row r="28" spans="1:7" ht="16.5" customHeight="1">
      <c r="A28" s="52"/>
      <c r="B28" s="11"/>
      <c r="C28" s="12"/>
      <c r="D28" s="12"/>
      <c r="E28" s="13"/>
      <c r="F28" s="14"/>
      <c r="G28" s="53"/>
    </row>
    <row r="29" spans="1:7" ht="16.5" customHeight="1">
      <c r="A29" s="16" t="str">
        <f>B27</f>
        <v>尼崎</v>
      </c>
      <c r="B29" s="17"/>
      <c r="C29" s="18"/>
      <c r="D29" s="18"/>
      <c r="E29" s="18"/>
      <c r="F29" s="37"/>
      <c r="G29" s="54"/>
    </row>
    <row r="30" spans="1:7" ht="16.5" customHeight="1">
      <c r="A30" s="22"/>
      <c r="B30" s="23"/>
      <c r="C30" s="24"/>
      <c r="D30" s="24"/>
      <c r="E30" s="24"/>
      <c r="F30" s="41"/>
      <c r="G30" s="55"/>
    </row>
    <row r="31" spans="1:7" ht="16.5" customHeight="1">
      <c r="A31" s="28" t="str">
        <f>C27</f>
        <v>RS合同</v>
      </c>
      <c r="B31" s="23"/>
      <c r="C31" s="24"/>
      <c r="D31" s="24"/>
      <c r="E31" s="24"/>
      <c r="F31" s="29"/>
      <c r="G31" s="56"/>
    </row>
    <row r="32" spans="1:7" ht="16.5" customHeight="1">
      <c r="A32" s="28"/>
      <c r="B32" s="23"/>
      <c r="C32" s="24"/>
      <c r="D32" s="24"/>
      <c r="E32" s="24"/>
      <c r="F32" s="29"/>
      <c r="G32" s="55"/>
    </row>
    <row r="33" spans="1:7" ht="16.5" customHeight="1">
      <c r="A33" s="57" t="str">
        <f>D27</f>
        <v>川西</v>
      </c>
      <c r="B33" s="23"/>
      <c r="C33" s="24"/>
      <c r="D33" s="24"/>
      <c r="E33" s="24"/>
      <c r="F33" s="29"/>
      <c r="G33" s="56"/>
    </row>
    <row r="34" spans="1:7" ht="16.5" customHeight="1">
      <c r="A34" s="58"/>
      <c r="B34" s="39"/>
      <c r="C34" s="40"/>
      <c r="D34" s="40"/>
      <c r="E34" s="40"/>
      <c r="F34" s="41"/>
      <c r="G34" s="59"/>
    </row>
    <row r="35" spans="1:7" ht="16.5" customHeight="1">
      <c r="A35" s="57" t="str">
        <f>E27</f>
        <v>中学合同</v>
      </c>
      <c r="B35" s="23"/>
      <c r="C35" s="24"/>
      <c r="D35" s="24"/>
      <c r="E35" s="24"/>
      <c r="F35" s="29"/>
      <c r="G35" s="56"/>
    </row>
    <row r="36" spans="1:7" ht="16.5" customHeight="1">
      <c r="A36" s="60"/>
      <c r="B36" s="61"/>
      <c r="C36" s="62"/>
      <c r="D36" s="62"/>
      <c r="E36" s="62"/>
      <c r="F36" s="63"/>
      <c r="G36" s="64"/>
    </row>
    <row r="37" spans="1:7" ht="13.5" customHeight="1">
      <c r="A37" s="33"/>
      <c r="B37" s="34"/>
      <c r="C37" s="34"/>
      <c r="D37" s="34"/>
      <c r="E37" s="34"/>
      <c r="F37" s="34"/>
      <c r="G37" s="34"/>
    </row>
    <row r="38" spans="1:7" ht="13.5" customHeight="1">
      <c r="A38" s="33"/>
      <c r="B38" s="34"/>
      <c r="C38" s="34"/>
      <c r="D38" s="34"/>
      <c r="E38" s="34"/>
      <c r="F38" s="34"/>
      <c r="G38" s="34"/>
    </row>
    <row r="39" ht="13.5" customHeight="1"/>
    <row r="40" spans="1:7" ht="16.5" customHeight="1">
      <c r="A40" s="65" t="s">
        <v>220</v>
      </c>
      <c r="B40" s="66" t="str">
        <f>'組合せ  '!B49</f>
        <v>伊丹</v>
      </c>
      <c r="C40" s="67" t="str">
        <f>'組合せ  '!C49</f>
        <v>宝塚</v>
      </c>
      <c r="D40" s="67" t="str">
        <f>'組合せ  '!D49</f>
        <v>芦屋</v>
      </c>
      <c r="E40" s="68" t="str">
        <f>'組合せ  '!E49</f>
        <v>甲南中学</v>
      </c>
      <c r="F40" s="69" t="s">
        <v>216</v>
      </c>
      <c r="G40" s="70" t="s">
        <v>217</v>
      </c>
    </row>
    <row r="41" spans="1:7" ht="16.5" customHeight="1">
      <c r="A41" s="71"/>
      <c r="B41" s="72"/>
      <c r="C41" s="73"/>
      <c r="D41" s="73"/>
      <c r="E41" s="74"/>
      <c r="F41" s="75"/>
      <c r="G41" s="76"/>
    </row>
    <row r="42" spans="1:7" ht="16.5" customHeight="1">
      <c r="A42" s="77" t="str">
        <f>B40</f>
        <v>伊丹</v>
      </c>
      <c r="B42" s="78"/>
      <c r="C42" s="79"/>
      <c r="D42" s="79"/>
      <c r="E42" s="79"/>
      <c r="F42" s="80"/>
      <c r="G42" s="81"/>
    </row>
    <row r="43" spans="1:7" ht="16.5" customHeight="1">
      <c r="A43" s="82"/>
      <c r="B43" s="83"/>
      <c r="C43" s="84"/>
      <c r="D43" s="84"/>
      <c r="E43" s="84"/>
      <c r="F43" s="85"/>
      <c r="G43" s="86"/>
    </row>
    <row r="44" spans="1:7" ht="16.5" customHeight="1">
      <c r="A44" s="87" t="str">
        <f>C40</f>
        <v>宝塚</v>
      </c>
      <c r="B44" s="83"/>
      <c r="C44" s="84"/>
      <c r="D44" s="84"/>
      <c r="E44" s="84"/>
      <c r="F44" s="88"/>
      <c r="G44" s="86"/>
    </row>
    <row r="45" spans="1:7" ht="16.5" customHeight="1">
      <c r="A45" s="87"/>
      <c r="B45" s="83"/>
      <c r="C45" s="84"/>
      <c r="D45" s="84"/>
      <c r="E45" s="84"/>
      <c r="F45" s="88"/>
      <c r="G45" s="86"/>
    </row>
    <row r="46" spans="1:7" ht="16.5" customHeight="1">
      <c r="A46" s="87" t="str">
        <f>D40</f>
        <v>芦屋</v>
      </c>
      <c r="B46" s="83"/>
      <c r="C46" s="84"/>
      <c r="D46" s="84"/>
      <c r="E46" s="84"/>
      <c r="F46" s="88"/>
      <c r="G46" s="86"/>
    </row>
    <row r="47" spans="1:7" ht="16.5" customHeight="1">
      <c r="A47" s="89"/>
      <c r="B47" s="83"/>
      <c r="C47" s="84"/>
      <c r="D47" s="84"/>
      <c r="E47" s="84"/>
      <c r="F47" s="88"/>
      <c r="G47" s="86"/>
    </row>
    <row r="48" spans="1:7" ht="16.5" customHeight="1">
      <c r="A48" s="90" t="str">
        <f>E40</f>
        <v>甲南中学</v>
      </c>
      <c r="B48" s="83"/>
      <c r="C48" s="84"/>
      <c r="D48" s="84"/>
      <c r="E48" s="84"/>
      <c r="F48" s="85"/>
      <c r="G48" s="86"/>
    </row>
    <row r="49" spans="1:7" ht="16.5" customHeight="1">
      <c r="A49" s="91"/>
      <c r="B49" s="92"/>
      <c r="C49" s="93"/>
      <c r="D49" s="93"/>
      <c r="E49" s="93"/>
      <c r="F49" s="94"/>
      <c r="G49" s="95"/>
    </row>
    <row r="50" ht="13.5" customHeight="1"/>
    <row r="51" ht="13.5" customHeight="1"/>
  </sheetData>
  <sheetProtection/>
  <mergeCells count="134">
    <mergeCell ref="B1:E1"/>
    <mergeCell ref="A3:A4"/>
    <mergeCell ref="A5:A6"/>
    <mergeCell ref="A7:A8"/>
    <mergeCell ref="A9:A10"/>
    <mergeCell ref="A14:A15"/>
    <mergeCell ref="A16:A17"/>
    <mergeCell ref="A18:A19"/>
    <mergeCell ref="A20:A21"/>
    <mergeCell ref="A22:A23"/>
    <mergeCell ref="A27:A28"/>
    <mergeCell ref="A29:A30"/>
    <mergeCell ref="A31:A32"/>
    <mergeCell ref="A33:A34"/>
    <mergeCell ref="A35:A36"/>
    <mergeCell ref="A40:A41"/>
    <mergeCell ref="A42:A43"/>
    <mergeCell ref="A44:A45"/>
    <mergeCell ref="A46:A47"/>
    <mergeCell ref="A48:A49"/>
    <mergeCell ref="B3:B4"/>
    <mergeCell ref="B5:B6"/>
    <mergeCell ref="B7:B8"/>
    <mergeCell ref="B9:B10"/>
    <mergeCell ref="B14:B15"/>
    <mergeCell ref="B16:B17"/>
    <mergeCell ref="B18:B19"/>
    <mergeCell ref="B20:B21"/>
    <mergeCell ref="B22:B23"/>
    <mergeCell ref="B27:B28"/>
    <mergeCell ref="B29:B30"/>
    <mergeCell ref="B31:B32"/>
    <mergeCell ref="B33:B34"/>
    <mergeCell ref="B35:B36"/>
    <mergeCell ref="B40:B41"/>
    <mergeCell ref="B42:B43"/>
    <mergeCell ref="B44:B45"/>
    <mergeCell ref="B46:B47"/>
    <mergeCell ref="B48:B49"/>
    <mergeCell ref="C3:C4"/>
    <mergeCell ref="C5:C6"/>
    <mergeCell ref="C7:C8"/>
    <mergeCell ref="C9:C10"/>
    <mergeCell ref="C14:C15"/>
    <mergeCell ref="C16:C17"/>
    <mergeCell ref="C18:C19"/>
    <mergeCell ref="C20:C21"/>
    <mergeCell ref="C22:C23"/>
    <mergeCell ref="C27:C28"/>
    <mergeCell ref="C29:C30"/>
    <mergeCell ref="C31:C32"/>
    <mergeCell ref="C33:C34"/>
    <mergeCell ref="C35:C36"/>
    <mergeCell ref="C40:C41"/>
    <mergeCell ref="C42:C43"/>
    <mergeCell ref="C44:C45"/>
    <mergeCell ref="C46:C47"/>
    <mergeCell ref="C48:C49"/>
    <mergeCell ref="D3:D4"/>
    <mergeCell ref="D5:D6"/>
    <mergeCell ref="D7:D8"/>
    <mergeCell ref="D9:D10"/>
    <mergeCell ref="D14:D15"/>
    <mergeCell ref="D16:D17"/>
    <mergeCell ref="D18:D19"/>
    <mergeCell ref="D20:D21"/>
    <mergeCell ref="D22:D23"/>
    <mergeCell ref="D27:D28"/>
    <mergeCell ref="D29:D30"/>
    <mergeCell ref="D31:D32"/>
    <mergeCell ref="D33:D34"/>
    <mergeCell ref="D35:D36"/>
    <mergeCell ref="D40:D41"/>
    <mergeCell ref="D42:D43"/>
    <mergeCell ref="D44:D45"/>
    <mergeCell ref="D46:D47"/>
    <mergeCell ref="D48:D49"/>
    <mergeCell ref="E3:E4"/>
    <mergeCell ref="E5:E6"/>
    <mergeCell ref="E7:E8"/>
    <mergeCell ref="E9:E10"/>
    <mergeCell ref="E14:E15"/>
    <mergeCell ref="E16:E17"/>
    <mergeCell ref="E18:E19"/>
    <mergeCell ref="E20:E21"/>
    <mergeCell ref="E22:E23"/>
    <mergeCell ref="E27:E28"/>
    <mergeCell ref="E29:E30"/>
    <mergeCell ref="E31:E32"/>
    <mergeCell ref="E33:E34"/>
    <mergeCell ref="E35:E36"/>
    <mergeCell ref="E40:E41"/>
    <mergeCell ref="E42:E43"/>
    <mergeCell ref="E44:E45"/>
    <mergeCell ref="E46:E47"/>
    <mergeCell ref="E48:E49"/>
    <mergeCell ref="F3:F4"/>
    <mergeCell ref="F5:F6"/>
    <mergeCell ref="F7:F8"/>
    <mergeCell ref="F9:F10"/>
    <mergeCell ref="F14:F15"/>
    <mergeCell ref="F16:F17"/>
    <mergeCell ref="F18:F19"/>
    <mergeCell ref="F20:F21"/>
    <mergeCell ref="F22:F23"/>
    <mergeCell ref="F27:F28"/>
    <mergeCell ref="F29:F30"/>
    <mergeCell ref="F31:F32"/>
    <mergeCell ref="F33:F34"/>
    <mergeCell ref="F35:F36"/>
    <mergeCell ref="F40:F41"/>
    <mergeCell ref="F42:F43"/>
    <mergeCell ref="F44:F45"/>
    <mergeCell ref="F46:F47"/>
    <mergeCell ref="F48:F49"/>
    <mergeCell ref="G3:G4"/>
    <mergeCell ref="G5:G6"/>
    <mergeCell ref="G7:G8"/>
    <mergeCell ref="G9:G10"/>
    <mergeCell ref="G14:G15"/>
    <mergeCell ref="G16:G17"/>
    <mergeCell ref="G18:G19"/>
    <mergeCell ref="G20:G21"/>
    <mergeCell ref="G22:G23"/>
    <mergeCell ref="G27:G28"/>
    <mergeCell ref="G29:G30"/>
    <mergeCell ref="G31:G32"/>
    <mergeCell ref="G33:G34"/>
    <mergeCell ref="G35:G36"/>
    <mergeCell ref="G40:G41"/>
    <mergeCell ref="G42:G43"/>
    <mergeCell ref="G44:G45"/>
    <mergeCell ref="G46:G47"/>
    <mergeCell ref="G48:G49"/>
  </mergeCells>
  <printOptions horizontalCentered="1" verticalCentered="1"/>
  <pageMargins left="0.5111111111111111" right="0.5111111111111111" top="0.5902777777777778" bottom="0.5902777777777778" header="0.3145833333333333" footer="0.3145833333333333"/>
  <pageSetup horizontalDpi="300" verticalDpi="300" orientation="portrait" paperSize="9" scale="9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竹内　文幸</dc:creator>
  <cp:keywords/>
  <dc:description/>
  <cp:lastModifiedBy>ran12</cp:lastModifiedBy>
  <cp:lastPrinted>2021-02-26T13:16:44Z</cp:lastPrinted>
  <dcterms:created xsi:type="dcterms:W3CDTF">2005-03-05T00:23:22Z</dcterms:created>
  <dcterms:modified xsi:type="dcterms:W3CDTF">2021-03-09T12:50:15Z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KSOProductBuildV">
    <vt:lpwstr>1041-10.8.2.6709</vt:lpwstr>
  </property>
  <property fmtid="{D5CDD505-2E9C-101B-9397-08002B2CF9AE}" pid="4" name="KSOReadingLayo">
    <vt:bool>false</vt:bool>
  </property>
</Properties>
</file>